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ocuments\Hrádek\o obci\volby\"/>
    </mc:Choice>
  </mc:AlternateContent>
  <bookViews>
    <workbookView xWindow="15" yWindow="15" windowWidth="14820" windowHeight="8805" activeTab="2"/>
  </bookViews>
  <sheets>
    <sheet name="2004" sheetId="3" r:id="rId1"/>
    <sheet name="2009" sheetId="6" r:id="rId2"/>
    <sheet name="2014" sheetId="7" r:id="rId3"/>
  </sheets>
  <definedNames>
    <definedName name="_xlnm.Print_Titles" localSheetId="0">'2004'!$A:$A</definedName>
    <definedName name="_xlnm.Print_Titles" localSheetId="1">'2009'!$A:$A</definedName>
    <definedName name="_xlnm.Print_Titles" localSheetId="2">'2014'!$A:$A</definedName>
  </definedNames>
  <calcPr calcId="152511"/>
</workbook>
</file>

<file path=xl/calcChain.xml><?xml version="1.0" encoding="utf-8"?>
<calcChain xmlns="http://schemas.openxmlformats.org/spreadsheetml/2006/main">
  <c r="AH23" i="7" l="1"/>
  <c r="AH17" i="7"/>
  <c r="AH32" i="7"/>
  <c r="AH33" i="7"/>
  <c r="AH18" i="7"/>
  <c r="AH40" i="7"/>
  <c r="AH27" i="7" l="1"/>
  <c r="AH34" i="7"/>
  <c r="AH39" i="7"/>
  <c r="AH28" i="7"/>
  <c r="AH38" i="7"/>
  <c r="AH29" i="7"/>
  <c r="AH6" i="7" l="1"/>
  <c r="AH5" i="7"/>
  <c r="AH4" i="7"/>
  <c r="AH8" i="7"/>
  <c r="AH12" i="7"/>
  <c r="AH3" i="7"/>
  <c r="AH7" i="7"/>
  <c r="AH15" i="7"/>
  <c r="AH11" i="7"/>
  <c r="AH24" i="7"/>
  <c r="AH35" i="7"/>
  <c r="AH37" i="7"/>
  <c r="AH14" i="7"/>
  <c r="AH26" i="7"/>
  <c r="AH13" i="7"/>
  <c r="AH22" i="7"/>
  <c r="AH36" i="7"/>
  <c r="AH20" i="7"/>
  <c r="AH10" i="7"/>
  <c r="AH19" i="7"/>
  <c r="AH16" i="7"/>
  <c r="AH9" i="7"/>
  <c r="AH21" i="7"/>
  <c r="AH31" i="7"/>
  <c r="AH30" i="7"/>
  <c r="AH25" i="7"/>
  <c r="B41" i="7"/>
  <c r="D41" i="7"/>
  <c r="E25" i="7" s="1"/>
  <c r="F41" i="7"/>
  <c r="G31" i="7" s="1"/>
  <c r="H41" i="7"/>
  <c r="J41" i="7"/>
  <c r="K16" i="7" s="1"/>
  <c r="L41" i="7"/>
  <c r="N41" i="7"/>
  <c r="O25" i="7" s="1"/>
  <c r="P41" i="7"/>
  <c r="Q31" i="7" s="1"/>
  <c r="R41" i="7"/>
  <c r="S41" i="7" s="1"/>
  <c r="T41" i="7"/>
  <c r="U41" i="7" s="1"/>
  <c r="V41" i="7"/>
  <c r="W9" i="7" s="1"/>
  <c r="X41" i="7"/>
  <c r="Y41" i="7" s="1"/>
  <c r="Z41" i="7"/>
  <c r="AA16" i="7" s="1"/>
  <c r="AB41" i="7"/>
  <c r="AC41" i="7" s="1"/>
  <c r="AD41" i="7"/>
  <c r="AE25" i="7" s="1"/>
  <c r="AF41" i="7"/>
  <c r="AG41" i="7" s="1"/>
  <c r="AJ41" i="7"/>
  <c r="AK41" i="7" s="1"/>
  <c r="AH43" i="7"/>
  <c r="AH44" i="7"/>
  <c r="B45" i="7"/>
  <c r="D45" i="7"/>
  <c r="F45" i="7"/>
  <c r="H45" i="7"/>
  <c r="L45" i="7"/>
  <c r="N45" i="7"/>
  <c r="P45" i="7"/>
  <c r="R45" i="7"/>
  <c r="T45" i="7"/>
  <c r="V45" i="7"/>
  <c r="X45" i="7"/>
  <c r="Z45" i="7"/>
  <c r="AB45" i="7"/>
  <c r="AD45" i="7"/>
  <c r="AF45" i="7"/>
  <c r="AJ45" i="7"/>
  <c r="AH4" i="6"/>
  <c r="AH8" i="6"/>
  <c r="AH5" i="6"/>
  <c r="AH6" i="6"/>
  <c r="AH11" i="6"/>
  <c r="AH21" i="6"/>
  <c r="AH3" i="6"/>
  <c r="AH26" i="6"/>
  <c r="AH20" i="6"/>
  <c r="AH9" i="6"/>
  <c r="AH7" i="6"/>
  <c r="AH15" i="6"/>
  <c r="AH22" i="6"/>
  <c r="AH14" i="6"/>
  <c r="AH24" i="6"/>
  <c r="AH19" i="6"/>
  <c r="AH23" i="6"/>
  <c r="AG13" i="6"/>
  <c r="AH13" i="6"/>
  <c r="AH25" i="6"/>
  <c r="AH18" i="6"/>
  <c r="AH30" i="6"/>
  <c r="K32" i="6"/>
  <c r="AH32" i="6"/>
  <c r="W16" i="6"/>
  <c r="AH16" i="6"/>
  <c r="C10" i="6"/>
  <c r="O10" i="6"/>
  <c r="W10" i="6"/>
  <c r="AH10" i="6"/>
  <c r="AH28" i="6"/>
  <c r="AH17" i="6"/>
  <c r="AH29" i="6"/>
  <c r="K27" i="6"/>
  <c r="AG27" i="6"/>
  <c r="AH27" i="6"/>
  <c r="C33" i="6"/>
  <c r="O33" i="6"/>
  <c r="W33" i="6"/>
  <c r="AG33" i="6"/>
  <c r="AH33" i="6"/>
  <c r="O34" i="6"/>
  <c r="Q34" i="6"/>
  <c r="AH34" i="6"/>
  <c r="S31" i="6"/>
  <c r="AA31" i="6"/>
  <c r="AH31" i="6"/>
  <c r="C35" i="6"/>
  <c r="S35" i="6"/>
  <c r="AA35" i="6"/>
  <c r="AG35" i="6"/>
  <c r="AH35" i="6"/>
  <c r="O12" i="6"/>
  <c r="S12" i="6"/>
  <c r="AG12" i="6"/>
  <c r="AH12" i="6"/>
  <c r="B36" i="6"/>
  <c r="C21" i="6" s="1"/>
  <c r="C36" i="6"/>
  <c r="D36" i="6"/>
  <c r="F36" i="6"/>
  <c r="G17" i="6" s="1"/>
  <c r="G36" i="6"/>
  <c r="H36" i="6"/>
  <c r="J36" i="6"/>
  <c r="K21" i="6" s="1"/>
  <c r="K36" i="6"/>
  <c r="L36" i="6"/>
  <c r="M8" i="6" s="1"/>
  <c r="N36" i="6"/>
  <c r="O36" i="6"/>
  <c r="P36" i="6"/>
  <c r="Q17" i="6" s="1"/>
  <c r="Q36" i="6"/>
  <c r="R36" i="6"/>
  <c r="S30" i="6" s="1"/>
  <c r="S36" i="6"/>
  <c r="T36" i="6"/>
  <c r="U36" i="6"/>
  <c r="V36" i="6"/>
  <c r="W7" i="6" s="1"/>
  <c r="W36" i="6"/>
  <c r="X36" i="6"/>
  <c r="Y6" i="6" s="1"/>
  <c r="Y36" i="6"/>
  <c r="Z36" i="6"/>
  <c r="AA29" i="6" s="1"/>
  <c r="AA36" i="6"/>
  <c r="AB36" i="6"/>
  <c r="AC4" i="6" s="1"/>
  <c r="AD36" i="6"/>
  <c r="AE6" i="6" s="1"/>
  <c r="AF36" i="6"/>
  <c r="AG36" i="6"/>
  <c r="AJ36" i="6"/>
  <c r="AK6" i="6" s="1"/>
  <c r="AH38" i="6"/>
  <c r="AH39" i="6"/>
  <c r="B40" i="6"/>
  <c r="D40" i="6"/>
  <c r="F40" i="6"/>
  <c r="H40" i="6"/>
  <c r="J40" i="6"/>
  <c r="L40" i="6"/>
  <c r="N40" i="6"/>
  <c r="P40" i="6"/>
  <c r="R40" i="6"/>
  <c r="T40" i="6"/>
  <c r="V40" i="6"/>
  <c r="X40" i="6"/>
  <c r="Z40" i="6"/>
  <c r="AB40" i="6"/>
  <c r="AD40" i="6"/>
  <c r="AF40" i="6"/>
  <c r="AJ40" i="6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Q21" i="3"/>
  <c r="AG21" i="3"/>
  <c r="AH21" i="3"/>
  <c r="Y22" i="3"/>
  <c r="AH22" i="3"/>
  <c r="AH23" i="3"/>
  <c r="AC24" i="3"/>
  <c r="AH24" i="3"/>
  <c r="AK24" i="3"/>
  <c r="O25" i="3"/>
  <c r="Q25" i="3"/>
  <c r="AG25" i="3"/>
  <c r="AH25" i="3"/>
  <c r="Y26" i="3"/>
  <c r="AH26" i="3"/>
  <c r="AH27" i="3"/>
  <c r="M28" i="3"/>
  <c r="AC28" i="3"/>
  <c r="AH28" i="3"/>
  <c r="AK28" i="3"/>
  <c r="O29" i="3"/>
  <c r="Q29" i="3"/>
  <c r="AG29" i="3"/>
  <c r="AH29" i="3"/>
  <c r="Y30" i="3"/>
  <c r="AH30" i="3"/>
  <c r="AC31" i="3"/>
  <c r="AH31" i="3"/>
  <c r="M32" i="3"/>
  <c r="AC32" i="3"/>
  <c r="AH32" i="3"/>
  <c r="AK32" i="3"/>
  <c r="M33" i="3"/>
  <c r="U33" i="3"/>
  <c r="W33" i="3"/>
  <c r="AG33" i="3"/>
  <c r="AH33" i="3"/>
  <c r="AK33" i="3"/>
  <c r="B34" i="3"/>
  <c r="C23" i="3" s="1"/>
  <c r="D34" i="3"/>
  <c r="E24" i="3" s="1"/>
  <c r="F34" i="3"/>
  <c r="G33" i="3" s="1"/>
  <c r="H34" i="3"/>
  <c r="J34" i="3"/>
  <c r="L34" i="3"/>
  <c r="M23" i="3" s="1"/>
  <c r="M34" i="3"/>
  <c r="N34" i="3"/>
  <c r="O20" i="3" s="1"/>
  <c r="P34" i="3"/>
  <c r="Q34" i="3"/>
  <c r="R34" i="3"/>
  <c r="S27" i="3" s="1"/>
  <c r="T34" i="3"/>
  <c r="U24" i="3" s="1"/>
  <c r="V34" i="3"/>
  <c r="W34" i="3"/>
  <c r="X34" i="3"/>
  <c r="Y21" i="3" s="1"/>
  <c r="Z34" i="3"/>
  <c r="AA34" i="3"/>
  <c r="AB34" i="3"/>
  <c r="AC19" i="3" s="1"/>
  <c r="AD34" i="3"/>
  <c r="AE33" i="3" s="1"/>
  <c r="AE34" i="3"/>
  <c r="AF34" i="3"/>
  <c r="AG22" i="3" s="1"/>
  <c r="AJ34" i="3"/>
  <c r="AK21" i="3" s="1"/>
  <c r="AH36" i="3"/>
  <c r="J37" i="3"/>
  <c r="AH37" i="3" s="1"/>
  <c r="AH38" i="3" s="1"/>
  <c r="B38" i="3"/>
  <c r="D38" i="3"/>
  <c r="F38" i="3"/>
  <c r="H38" i="3"/>
  <c r="L38" i="3"/>
  <c r="N38" i="3"/>
  <c r="P38" i="3"/>
  <c r="R38" i="3"/>
  <c r="T38" i="3"/>
  <c r="V38" i="3"/>
  <c r="X38" i="3"/>
  <c r="Z38" i="3"/>
  <c r="AB38" i="3"/>
  <c r="AD38" i="3"/>
  <c r="AF38" i="3"/>
  <c r="AJ38" i="3"/>
  <c r="AE9" i="7" l="1"/>
  <c r="Q41" i="7"/>
  <c r="K25" i="7"/>
  <c r="K41" i="7"/>
  <c r="AK21" i="7"/>
  <c r="K9" i="7"/>
  <c r="AE41" i="7"/>
  <c r="K30" i="7"/>
  <c r="W41" i="7"/>
  <c r="W25" i="7"/>
  <c r="W21" i="7"/>
  <c r="O9" i="7"/>
  <c r="O41" i="7"/>
  <c r="O31" i="7"/>
  <c r="O21" i="7"/>
  <c r="G9" i="7"/>
  <c r="G41" i="7"/>
  <c r="C35" i="7"/>
  <c r="C27" i="7"/>
  <c r="C38" i="7"/>
  <c r="C34" i="7"/>
  <c r="C29" i="7"/>
  <c r="C39" i="7"/>
  <c r="C28" i="7"/>
  <c r="C30" i="7"/>
  <c r="C25" i="7"/>
  <c r="C31" i="7"/>
  <c r="C16" i="7"/>
  <c r="C41" i="7"/>
  <c r="C9" i="7"/>
  <c r="E9" i="7"/>
  <c r="AA25" i="7"/>
  <c r="AA41" i="7"/>
  <c r="AA9" i="7"/>
  <c r="AA31" i="7"/>
  <c r="AH45" i="7"/>
  <c r="I27" i="7"/>
  <c r="I34" i="7"/>
  <c r="I39" i="7"/>
  <c r="I28" i="7"/>
  <c r="I38" i="7"/>
  <c r="I29" i="7"/>
  <c r="G22" i="7"/>
  <c r="G27" i="7"/>
  <c r="G34" i="7"/>
  <c r="G39" i="7"/>
  <c r="G28" i="7"/>
  <c r="G38" i="7"/>
  <c r="G29" i="7"/>
  <c r="E34" i="7"/>
  <c r="E39" i="7"/>
  <c r="E38" i="7"/>
  <c r="E27" i="7"/>
  <c r="E28" i="7"/>
  <c r="E29" i="7"/>
  <c r="G25" i="7"/>
  <c r="G21" i="7"/>
  <c r="AC34" i="7"/>
  <c r="AC29" i="7"/>
  <c r="AC38" i="7"/>
  <c r="AC39" i="7"/>
  <c r="AC27" i="7"/>
  <c r="AC28" i="7"/>
  <c r="Q28" i="7"/>
  <c r="Q39" i="7"/>
  <c r="Q34" i="7"/>
  <c r="Q27" i="7"/>
  <c r="Q38" i="7"/>
  <c r="Q29" i="7"/>
  <c r="Y28" i="7"/>
  <c r="Y39" i="7"/>
  <c r="Y38" i="7"/>
  <c r="Y34" i="7"/>
  <c r="Y27" i="7"/>
  <c r="Y29" i="7"/>
  <c r="U34" i="7"/>
  <c r="U29" i="7"/>
  <c r="U28" i="7"/>
  <c r="U27" i="7"/>
  <c r="U38" i="7"/>
  <c r="U39" i="7"/>
  <c r="Y31" i="7"/>
  <c r="K20" i="7"/>
  <c r="K39" i="7"/>
  <c r="K34" i="7"/>
  <c r="K29" i="7"/>
  <c r="K28" i="7"/>
  <c r="K27" i="7"/>
  <c r="K38" i="7"/>
  <c r="U25" i="7"/>
  <c r="AA30" i="7"/>
  <c r="W31" i="7"/>
  <c r="K31" i="7"/>
  <c r="M34" i="7"/>
  <c r="M29" i="7"/>
  <c r="M38" i="7"/>
  <c r="M39" i="7"/>
  <c r="M27" i="7"/>
  <c r="M28" i="7"/>
  <c r="AG28" i="7"/>
  <c r="AG39" i="7"/>
  <c r="AG34" i="7"/>
  <c r="AG38" i="7"/>
  <c r="AG29" i="7"/>
  <c r="AG27" i="7"/>
  <c r="AK27" i="7"/>
  <c r="AK38" i="7"/>
  <c r="AK28" i="7"/>
  <c r="AK29" i="7"/>
  <c r="AK39" i="7"/>
  <c r="AK34" i="7"/>
  <c r="AE11" i="7"/>
  <c r="AE27" i="7"/>
  <c r="AE38" i="7"/>
  <c r="AE28" i="7"/>
  <c r="AE39" i="7"/>
  <c r="AE34" i="7"/>
  <c r="AE29" i="7"/>
  <c r="AA13" i="7"/>
  <c r="AA39" i="7"/>
  <c r="AA34" i="7"/>
  <c r="AA29" i="7"/>
  <c r="AA28" i="7"/>
  <c r="AA27" i="7"/>
  <c r="AA38" i="7"/>
  <c r="W32" i="7"/>
  <c r="W27" i="7"/>
  <c r="W38" i="7"/>
  <c r="W28" i="7"/>
  <c r="W29" i="7"/>
  <c r="W39" i="7"/>
  <c r="W34" i="7"/>
  <c r="S7" i="7"/>
  <c r="S39" i="7"/>
  <c r="S34" i="7"/>
  <c r="S29" i="7"/>
  <c r="S27" i="7"/>
  <c r="S28" i="7"/>
  <c r="S38" i="7"/>
  <c r="O12" i="7"/>
  <c r="O27" i="7"/>
  <c r="O38" i="7"/>
  <c r="O39" i="7"/>
  <c r="O34" i="7"/>
  <c r="O28" i="7"/>
  <c r="O29" i="7"/>
  <c r="AC25" i="7"/>
  <c r="S25" i="7"/>
  <c r="S30" i="7"/>
  <c r="AE31" i="7"/>
  <c r="S31" i="7"/>
  <c r="AE21" i="7"/>
  <c r="S9" i="7"/>
  <c r="S16" i="7"/>
  <c r="I4" i="3"/>
  <c r="I8" i="3"/>
  <c r="I12" i="3"/>
  <c r="I16" i="3"/>
  <c r="I20" i="3"/>
  <c r="I24" i="3"/>
  <c r="I28" i="3"/>
  <c r="I32" i="3"/>
  <c r="I3" i="3"/>
  <c r="I7" i="3"/>
  <c r="I11" i="3"/>
  <c r="I15" i="3"/>
  <c r="I19" i="3"/>
  <c r="I23" i="3"/>
  <c r="I27" i="3"/>
  <c r="I31" i="3"/>
  <c r="I6" i="3"/>
  <c r="I10" i="3"/>
  <c r="I14" i="3"/>
  <c r="I18" i="3"/>
  <c r="I5" i="3"/>
  <c r="I9" i="3"/>
  <c r="I13" i="3"/>
  <c r="I17" i="3"/>
  <c r="S31" i="3"/>
  <c r="C27" i="3"/>
  <c r="I26" i="3"/>
  <c r="M24" i="3"/>
  <c r="S23" i="3"/>
  <c r="I22" i="3"/>
  <c r="AK20" i="3"/>
  <c r="AC20" i="3"/>
  <c r="M19" i="3"/>
  <c r="C5" i="3"/>
  <c r="C9" i="3"/>
  <c r="C13" i="3"/>
  <c r="C17" i="3"/>
  <c r="C21" i="3"/>
  <c r="C25" i="3"/>
  <c r="C29" i="3"/>
  <c r="C33" i="3"/>
  <c r="C34" i="3"/>
  <c r="C4" i="3"/>
  <c r="C8" i="3"/>
  <c r="C12" i="3"/>
  <c r="C16" i="3"/>
  <c r="C20" i="3"/>
  <c r="C24" i="3"/>
  <c r="C28" i="3"/>
  <c r="C32" i="3"/>
  <c r="C3" i="3"/>
  <c r="C7" i="3"/>
  <c r="C11" i="3"/>
  <c r="C15" i="3"/>
  <c r="C19" i="3"/>
  <c r="C6" i="3"/>
  <c r="C10" i="3"/>
  <c r="C14" i="3"/>
  <c r="C18" i="3"/>
  <c r="AH34" i="3"/>
  <c r="W3" i="3"/>
  <c r="W7" i="3"/>
  <c r="W11" i="3"/>
  <c r="W15" i="3"/>
  <c r="W19" i="3"/>
  <c r="W23" i="3"/>
  <c r="W27" i="3"/>
  <c r="W31" i="3"/>
  <c r="W6" i="3"/>
  <c r="W10" i="3"/>
  <c r="W14" i="3"/>
  <c r="W18" i="3"/>
  <c r="W22" i="3"/>
  <c r="W26" i="3"/>
  <c r="W30" i="3"/>
  <c r="W5" i="3"/>
  <c r="W9" i="3"/>
  <c r="W13" i="3"/>
  <c r="W17" i="3"/>
  <c r="W4" i="3"/>
  <c r="W8" i="3"/>
  <c r="W12" i="3"/>
  <c r="W16" i="3"/>
  <c r="I33" i="3"/>
  <c r="W32" i="3"/>
  <c r="G32" i="3"/>
  <c r="M31" i="3"/>
  <c r="S30" i="3"/>
  <c r="C30" i="3"/>
  <c r="AE29" i="3"/>
  <c r="W28" i="3"/>
  <c r="G28" i="3"/>
  <c r="AC27" i="3"/>
  <c r="M27" i="3"/>
  <c r="S26" i="3"/>
  <c r="AE25" i="3"/>
  <c r="G24" i="3"/>
  <c r="AC23" i="3"/>
  <c r="S22" i="3"/>
  <c r="C22" i="3"/>
  <c r="AE21" i="3"/>
  <c r="O21" i="3"/>
  <c r="W20" i="3"/>
  <c r="E19" i="3"/>
  <c r="C31" i="3"/>
  <c r="I30" i="3"/>
  <c r="AA5" i="3"/>
  <c r="AA9" i="3"/>
  <c r="AA13" i="3"/>
  <c r="AA17" i="3"/>
  <c r="AA21" i="3"/>
  <c r="AA25" i="3"/>
  <c r="AA29" i="3"/>
  <c r="AA33" i="3"/>
  <c r="AA4" i="3"/>
  <c r="AA8" i="3"/>
  <c r="AA12" i="3"/>
  <c r="AA16" i="3"/>
  <c r="AA20" i="3"/>
  <c r="AA24" i="3"/>
  <c r="AA28" i="3"/>
  <c r="AA32" i="3"/>
  <c r="AA3" i="3"/>
  <c r="AA7" i="3"/>
  <c r="AA11" i="3"/>
  <c r="AA15" i="3"/>
  <c r="AA19" i="3"/>
  <c r="AA6" i="3"/>
  <c r="AA10" i="3"/>
  <c r="AA14" i="3"/>
  <c r="AA18" i="3"/>
  <c r="M6" i="3"/>
  <c r="M10" i="3"/>
  <c r="M14" i="3"/>
  <c r="M18" i="3"/>
  <c r="M22" i="3"/>
  <c r="M26" i="3"/>
  <c r="M30" i="3"/>
  <c r="M5" i="3"/>
  <c r="M9" i="3"/>
  <c r="M13" i="3"/>
  <c r="M17" i="3"/>
  <c r="M21" i="3"/>
  <c r="M25" i="3"/>
  <c r="M29" i="3"/>
  <c r="M4" i="3"/>
  <c r="M8" i="3"/>
  <c r="M12" i="3"/>
  <c r="M16" i="3"/>
  <c r="M20" i="3"/>
  <c r="M3" i="3"/>
  <c r="M7" i="3"/>
  <c r="M11" i="3"/>
  <c r="M15" i="3"/>
  <c r="AI30" i="3"/>
  <c r="AI26" i="3"/>
  <c r="C26" i="3"/>
  <c r="W24" i="3"/>
  <c r="J38" i="3"/>
  <c r="AK34" i="3"/>
  <c r="AG34" i="3"/>
  <c r="AC34" i="3"/>
  <c r="Y34" i="3"/>
  <c r="U34" i="3"/>
  <c r="Q4" i="3"/>
  <c r="Q8" i="3"/>
  <c r="Q12" i="3"/>
  <c r="Q16" i="3"/>
  <c r="Q20" i="3"/>
  <c r="Q24" i="3"/>
  <c r="Q28" i="3"/>
  <c r="Q32" i="3"/>
  <c r="Q3" i="3"/>
  <c r="Q7" i="3"/>
  <c r="Q11" i="3"/>
  <c r="Q15" i="3"/>
  <c r="Q19" i="3"/>
  <c r="Q23" i="3"/>
  <c r="Q27" i="3"/>
  <c r="Q31" i="3"/>
  <c r="Q6" i="3"/>
  <c r="Q10" i="3"/>
  <c r="Q14" i="3"/>
  <c r="Q18" i="3"/>
  <c r="Q5" i="3"/>
  <c r="Q9" i="3"/>
  <c r="Q13" i="3"/>
  <c r="Q17" i="3"/>
  <c r="K5" i="3"/>
  <c r="K9" i="3"/>
  <c r="K13" i="3"/>
  <c r="K17" i="3"/>
  <c r="K21" i="3"/>
  <c r="K25" i="3"/>
  <c r="K29" i="3"/>
  <c r="K33" i="3"/>
  <c r="K34" i="3"/>
  <c r="K4" i="3"/>
  <c r="K8" i="3"/>
  <c r="K12" i="3"/>
  <c r="K16" i="3"/>
  <c r="K20" i="3"/>
  <c r="K24" i="3"/>
  <c r="K28" i="3"/>
  <c r="K32" i="3"/>
  <c r="K3" i="3"/>
  <c r="K7" i="3"/>
  <c r="K11" i="3"/>
  <c r="K15" i="3"/>
  <c r="K19" i="3"/>
  <c r="K6" i="3"/>
  <c r="K10" i="3"/>
  <c r="K14" i="3"/>
  <c r="K18" i="3"/>
  <c r="E34" i="3"/>
  <c r="AC33" i="3"/>
  <c r="Q33" i="3"/>
  <c r="U32" i="3"/>
  <c r="E32" i="3"/>
  <c r="AA31" i="3"/>
  <c r="K31" i="3"/>
  <c r="AG30" i="3"/>
  <c r="Q30" i="3"/>
  <c r="AK29" i="3"/>
  <c r="Y29" i="3"/>
  <c r="I29" i="3"/>
  <c r="U28" i="3"/>
  <c r="E28" i="3"/>
  <c r="AA27" i="3"/>
  <c r="K27" i="3"/>
  <c r="AG26" i="3"/>
  <c r="Q26" i="3"/>
  <c r="AK25" i="3"/>
  <c r="Y25" i="3"/>
  <c r="I25" i="3"/>
  <c r="AA23" i="3"/>
  <c r="K23" i="3"/>
  <c r="Q22" i="3"/>
  <c r="I21" i="3"/>
  <c r="AI18" i="3"/>
  <c r="AI10" i="3"/>
  <c r="AI6" i="3"/>
  <c r="S5" i="3"/>
  <c r="S9" i="3"/>
  <c r="S13" i="3"/>
  <c r="S17" i="3"/>
  <c r="S21" i="3"/>
  <c r="S25" i="3"/>
  <c r="S29" i="3"/>
  <c r="S33" i="3"/>
  <c r="S34" i="3"/>
  <c r="S4" i="3"/>
  <c r="S8" i="3"/>
  <c r="S12" i="3"/>
  <c r="S16" i="3"/>
  <c r="S20" i="3"/>
  <c r="S24" i="3"/>
  <c r="S28" i="3"/>
  <c r="S32" i="3"/>
  <c r="S3" i="3"/>
  <c r="S7" i="3"/>
  <c r="S11" i="3"/>
  <c r="S15" i="3"/>
  <c r="S19" i="3"/>
  <c r="S6" i="3"/>
  <c r="S10" i="3"/>
  <c r="S14" i="3"/>
  <c r="S18" i="3"/>
  <c r="AE3" i="3"/>
  <c r="AE7" i="3"/>
  <c r="AE11" i="3"/>
  <c r="AE15" i="3"/>
  <c r="AE19" i="3"/>
  <c r="AE23" i="3"/>
  <c r="AE27" i="3"/>
  <c r="AE31" i="3"/>
  <c r="AE6" i="3"/>
  <c r="AE10" i="3"/>
  <c r="AE14" i="3"/>
  <c r="AE18" i="3"/>
  <c r="AE22" i="3"/>
  <c r="AE26" i="3"/>
  <c r="AE30" i="3"/>
  <c r="AE5" i="3"/>
  <c r="AE9" i="3"/>
  <c r="AE13" i="3"/>
  <c r="AE17" i="3"/>
  <c r="AE4" i="3"/>
  <c r="AE8" i="3"/>
  <c r="AE12" i="3"/>
  <c r="AE16" i="3"/>
  <c r="G3" i="3"/>
  <c r="G7" i="3"/>
  <c r="G11" i="3"/>
  <c r="G15" i="3"/>
  <c r="G19" i="3"/>
  <c r="G23" i="3"/>
  <c r="G27" i="3"/>
  <c r="G31" i="3"/>
  <c r="G34" i="3"/>
  <c r="G6" i="3"/>
  <c r="G10" i="3"/>
  <c r="G14" i="3"/>
  <c r="G18" i="3"/>
  <c r="G22" i="3"/>
  <c r="G26" i="3"/>
  <c r="G30" i="3"/>
  <c r="G5" i="3"/>
  <c r="G9" i="3"/>
  <c r="G13" i="3"/>
  <c r="G17" i="3"/>
  <c r="G4" i="3"/>
  <c r="G8" i="3"/>
  <c r="G12" i="3"/>
  <c r="G16" i="3"/>
  <c r="AK3" i="3"/>
  <c r="AK7" i="3"/>
  <c r="AK11" i="3"/>
  <c r="AK15" i="3"/>
  <c r="AK19" i="3"/>
  <c r="AK23" i="3"/>
  <c r="AK27" i="3"/>
  <c r="AK31" i="3"/>
  <c r="AK6" i="3"/>
  <c r="AK10" i="3"/>
  <c r="AK14" i="3"/>
  <c r="AK18" i="3"/>
  <c r="AK22" i="3"/>
  <c r="AK26" i="3"/>
  <c r="AK30" i="3"/>
  <c r="AK5" i="3"/>
  <c r="AK9" i="3"/>
  <c r="AK13" i="3"/>
  <c r="AK17" i="3"/>
  <c r="AK4" i="3"/>
  <c r="AK8" i="3"/>
  <c r="AK12" i="3"/>
  <c r="AK16" i="3"/>
  <c r="AG4" i="3"/>
  <c r="AG8" i="3"/>
  <c r="AG12" i="3"/>
  <c r="AG16" i="3"/>
  <c r="AG20" i="3"/>
  <c r="AG24" i="3"/>
  <c r="AG28" i="3"/>
  <c r="AG32" i="3"/>
  <c r="AG3" i="3"/>
  <c r="AG7" i="3"/>
  <c r="AG11" i="3"/>
  <c r="AG15" i="3"/>
  <c r="AG19" i="3"/>
  <c r="AG23" i="3"/>
  <c r="AG27" i="3"/>
  <c r="AG31" i="3"/>
  <c r="AG6" i="3"/>
  <c r="AG10" i="3"/>
  <c r="AG14" i="3"/>
  <c r="AG18" i="3"/>
  <c r="AG5" i="3"/>
  <c r="AG9" i="3"/>
  <c r="AG13" i="3"/>
  <c r="AG17" i="3"/>
  <c r="AC6" i="3"/>
  <c r="AC10" i="3"/>
  <c r="AC14" i="3"/>
  <c r="AC18" i="3"/>
  <c r="AC22" i="3"/>
  <c r="AC26" i="3"/>
  <c r="AC30" i="3"/>
  <c r="AC5" i="3"/>
  <c r="AC9" i="3"/>
  <c r="AC13" i="3"/>
  <c r="AC17" i="3"/>
  <c r="AC21" i="3"/>
  <c r="AC25" i="3"/>
  <c r="AC29" i="3"/>
  <c r="AC4" i="3"/>
  <c r="AC8" i="3"/>
  <c r="AC12" i="3"/>
  <c r="AC16" i="3"/>
  <c r="AC3" i="3"/>
  <c r="AC7" i="3"/>
  <c r="AC11" i="3"/>
  <c r="AC15" i="3"/>
  <c r="Y4" i="3"/>
  <c r="Y8" i="3"/>
  <c r="Y12" i="3"/>
  <c r="Y16" i="3"/>
  <c r="Y20" i="3"/>
  <c r="Y24" i="3"/>
  <c r="Y28" i="3"/>
  <c r="Y32" i="3"/>
  <c r="Y3" i="3"/>
  <c r="Y7" i="3"/>
  <c r="Y11" i="3"/>
  <c r="Y15" i="3"/>
  <c r="Y19" i="3"/>
  <c r="Y23" i="3"/>
  <c r="Y27" i="3"/>
  <c r="Y31" i="3"/>
  <c r="Y6" i="3"/>
  <c r="Y10" i="3"/>
  <c r="Y14" i="3"/>
  <c r="Y18" i="3"/>
  <c r="Y5" i="3"/>
  <c r="Y9" i="3"/>
  <c r="Y13" i="3"/>
  <c r="Y17" i="3"/>
  <c r="U6" i="3"/>
  <c r="U10" i="3"/>
  <c r="U14" i="3"/>
  <c r="U18" i="3"/>
  <c r="U22" i="3"/>
  <c r="U26" i="3"/>
  <c r="U30" i="3"/>
  <c r="U5" i="3"/>
  <c r="U9" i="3"/>
  <c r="U13" i="3"/>
  <c r="U17" i="3"/>
  <c r="U21" i="3"/>
  <c r="U25" i="3"/>
  <c r="U29" i="3"/>
  <c r="U4" i="3"/>
  <c r="U8" i="3"/>
  <c r="U12" i="3"/>
  <c r="U16" i="3"/>
  <c r="U20" i="3"/>
  <c r="U3" i="3"/>
  <c r="U7" i="3"/>
  <c r="U11" i="3"/>
  <c r="U15" i="3"/>
  <c r="O3" i="3"/>
  <c r="O7" i="3"/>
  <c r="O11" i="3"/>
  <c r="O15" i="3"/>
  <c r="O19" i="3"/>
  <c r="O23" i="3"/>
  <c r="O27" i="3"/>
  <c r="O31" i="3"/>
  <c r="O34" i="3"/>
  <c r="O6" i="3"/>
  <c r="O10" i="3"/>
  <c r="O14" i="3"/>
  <c r="O18" i="3"/>
  <c r="O22" i="3"/>
  <c r="O26" i="3"/>
  <c r="O30" i="3"/>
  <c r="O5" i="3"/>
  <c r="O9" i="3"/>
  <c r="O13" i="3"/>
  <c r="O17" i="3"/>
  <c r="O4" i="3"/>
  <c r="O8" i="3"/>
  <c r="O12" i="3"/>
  <c r="O16" i="3"/>
  <c r="I34" i="3"/>
  <c r="E6" i="3"/>
  <c r="E10" i="3"/>
  <c r="E14" i="3"/>
  <c r="E18" i="3"/>
  <c r="E22" i="3"/>
  <c r="E26" i="3"/>
  <c r="E30" i="3"/>
  <c r="E5" i="3"/>
  <c r="E9" i="3"/>
  <c r="E13" i="3"/>
  <c r="E17" i="3"/>
  <c r="E21" i="3"/>
  <c r="E25" i="3"/>
  <c r="E29" i="3"/>
  <c r="E4" i="3"/>
  <c r="E8" i="3"/>
  <c r="E12" i="3"/>
  <c r="E16" i="3"/>
  <c r="E20" i="3"/>
  <c r="E3" i="3"/>
  <c r="E7" i="3"/>
  <c r="E11" i="3"/>
  <c r="E15" i="3"/>
  <c r="Y33" i="3"/>
  <c r="O33" i="3"/>
  <c r="E33" i="3"/>
  <c r="AE32" i="3"/>
  <c r="O32" i="3"/>
  <c r="U31" i="3"/>
  <c r="E31" i="3"/>
  <c r="AA30" i="3"/>
  <c r="K30" i="3"/>
  <c r="W29" i="3"/>
  <c r="G29" i="3"/>
  <c r="AE28" i="3"/>
  <c r="O28" i="3"/>
  <c r="U27" i="3"/>
  <c r="E27" i="3"/>
  <c r="AA26" i="3"/>
  <c r="K26" i="3"/>
  <c r="W25" i="3"/>
  <c r="G25" i="3"/>
  <c r="AE24" i="3"/>
  <c r="O24" i="3"/>
  <c r="U23" i="3"/>
  <c r="E23" i="3"/>
  <c r="AA22" i="3"/>
  <c r="K22" i="3"/>
  <c r="W21" i="3"/>
  <c r="G21" i="3"/>
  <c r="AE20" i="3"/>
  <c r="G20" i="3"/>
  <c r="U19" i="3"/>
  <c r="Y18" i="6"/>
  <c r="I8" i="7"/>
  <c r="I15" i="7"/>
  <c r="I37" i="7"/>
  <c r="I4" i="7"/>
  <c r="I7" i="7"/>
  <c r="I35" i="7"/>
  <c r="I13" i="7"/>
  <c r="I5" i="7"/>
  <c r="I6" i="7"/>
  <c r="I12" i="7"/>
  <c r="I11" i="7"/>
  <c r="I14" i="7"/>
  <c r="I26" i="7"/>
  <c r="I40" i="7"/>
  <c r="I10" i="7"/>
  <c r="I21" i="7"/>
  <c r="I41" i="7"/>
  <c r="I24" i="7"/>
  <c r="I32" i="7"/>
  <c r="I20" i="7"/>
  <c r="I9" i="7"/>
  <c r="I25" i="7"/>
  <c r="I23" i="7"/>
  <c r="I33" i="7"/>
  <c r="I18" i="7"/>
  <c r="I36" i="7"/>
  <c r="I16" i="7"/>
  <c r="I30" i="7"/>
  <c r="I3" i="7"/>
  <c r="I17" i="7"/>
  <c r="I22" i="7"/>
  <c r="I19" i="7"/>
  <c r="Y29" i="6"/>
  <c r="Y15" i="6"/>
  <c r="Y32" i="6"/>
  <c r="Y10" i="6"/>
  <c r="U10" i="6"/>
  <c r="U35" i="6"/>
  <c r="G6" i="6"/>
  <c r="G29" i="6"/>
  <c r="G31" i="6"/>
  <c r="Y17" i="6"/>
  <c r="M5" i="7"/>
  <c r="M3" i="7"/>
  <c r="M24" i="7"/>
  <c r="M6" i="7"/>
  <c r="M12" i="7"/>
  <c r="M11" i="7"/>
  <c r="M14" i="7"/>
  <c r="M4" i="7"/>
  <c r="M7" i="7"/>
  <c r="M35" i="7"/>
  <c r="M8" i="7"/>
  <c r="M37" i="7"/>
  <c r="M33" i="7"/>
  <c r="M18" i="7"/>
  <c r="M36" i="7"/>
  <c r="M16" i="7"/>
  <c r="M30" i="7"/>
  <c r="M41" i="7"/>
  <c r="M26" i="7"/>
  <c r="M13" i="7"/>
  <c r="M17" i="7"/>
  <c r="M22" i="7"/>
  <c r="M19" i="7"/>
  <c r="M31" i="7"/>
  <c r="M15" i="7"/>
  <c r="M32" i="7"/>
  <c r="M40" i="7"/>
  <c r="M10" i="7"/>
  <c r="M21" i="7"/>
  <c r="M23" i="7"/>
  <c r="M20" i="7"/>
  <c r="M9" i="7"/>
  <c r="K10" i="6"/>
  <c r="K14" i="6"/>
  <c r="K33" i="6"/>
  <c r="K12" i="6"/>
  <c r="G34" i="6"/>
  <c r="U27" i="6"/>
  <c r="W17" i="6"/>
  <c r="W28" i="6"/>
  <c r="K16" i="6"/>
  <c r="W25" i="6"/>
  <c r="G26" i="6"/>
  <c r="J45" i="7"/>
  <c r="AG8" i="7"/>
  <c r="AG15" i="7"/>
  <c r="AG37" i="7"/>
  <c r="AG4" i="7"/>
  <c r="AG7" i="7"/>
  <c r="AG35" i="7"/>
  <c r="AG13" i="7"/>
  <c r="AG5" i="7"/>
  <c r="AG6" i="7"/>
  <c r="AG12" i="7"/>
  <c r="AG11" i="7"/>
  <c r="AG14" i="7"/>
  <c r="AG24" i="7"/>
  <c r="AG17" i="7"/>
  <c r="AG33" i="7"/>
  <c r="AG40" i="7"/>
  <c r="AG10" i="7"/>
  <c r="AG21" i="7"/>
  <c r="AG20" i="7"/>
  <c r="AG9" i="7"/>
  <c r="AG25" i="7"/>
  <c r="AG3" i="7"/>
  <c r="AG26" i="7"/>
  <c r="AG32" i="7"/>
  <c r="AG18" i="7"/>
  <c r="AG36" i="7"/>
  <c r="AG16" i="7"/>
  <c r="AG30" i="7"/>
  <c r="AG23" i="7"/>
  <c r="AG22" i="7"/>
  <c r="AG19" i="7"/>
  <c r="AC5" i="7"/>
  <c r="AC3" i="7"/>
  <c r="AC24" i="7"/>
  <c r="AC6" i="7"/>
  <c r="AC12" i="7"/>
  <c r="AC11" i="7"/>
  <c r="AC14" i="7"/>
  <c r="AC4" i="7"/>
  <c r="AC7" i="7"/>
  <c r="AC35" i="7"/>
  <c r="AC15" i="7"/>
  <c r="AC32" i="7"/>
  <c r="AC18" i="7"/>
  <c r="AC36" i="7"/>
  <c r="AC16" i="7"/>
  <c r="AC30" i="7"/>
  <c r="AC26" i="7"/>
  <c r="AC23" i="7"/>
  <c r="AC22" i="7"/>
  <c r="AC19" i="7"/>
  <c r="AC31" i="7"/>
  <c r="AC8" i="7"/>
  <c r="AC37" i="7"/>
  <c r="AC33" i="7"/>
  <c r="AC40" i="7"/>
  <c r="AC10" i="7"/>
  <c r="AC21" i="7"/>
  <c r="AC13" i="7"/>
  <c r="AC17" i="7"/>
  <c r="AC20" i="7"/>
  <c r="Y8" i="7"/>
  <c r="Y15" i="7"/>
  <c r="Y37" i="7"/>
  <c r="Y4" i="7"/>
  <c r="Y7" i="7"/>
  <c r="Y35" i="7"/>
  <c r="Y13" i="7"/>
  <c r="Y5" i="7"/>
  <c r="Y6" i="7"/>
  <c r="Y12" i="7"/>
  <c r="Y11" i="7"/>
  <c r="Y14" i="7"/>
  <c r="Y26" i="7"/>
  <c r="Y23" i="7"/>
  <c r="Y33" i="7"/>
  <c r="Y40" i="7"/>
  <c r="Y10" i="7"/>
  <c r="Y21" i="7"/>
  <c r="Y3" i="7"/>
  <c r="Y17" i="7"/>
  <c r="Y20" i="7"/>
  <c r="Y9" i="7"/>
  <c r="Y25" i="7"/>
  <c r="Y18" i="7"/>
  <c r="Y36" i="7"/>
  <c r="Y16" i="7"/>
  <c r="Y30" i="7"/>
  <c r="Y24" i="7"/>
  <c r="Y32" i="7"/>
  <c r="Y22" i="7"/>
  <c r="Y19" i="7"/>
  <c r="U5" i="7"/>
  <c r="U3" i="7"/>
  <c r="U24" i="7"/>
  <c r="U6" i="7"/>
  <c r="U12" i="7"/>
  <c r="U11" i="7"/>
  <c r="U14" i="7"/>
  <c r="U4" i="7"/>
  <c r="U7" i="7"/>
  <c r="U35" i="7"/>
  <c r="U13" i="7"/>
  <c r="U17" i="7"/>
  <c r="U18" i="7"/>
  <c r="U36" i="7"/>
  <c r="U16" i="7"/>
  <c r="U30" i="7"/>
  <c r="U8" i="7"/>
  <c r="U37" i="7"/>
  <c r="U32" i="7"/>
  <c r="U22" i="7"/>
  <c r="U19" i="7"/>
  <c r="U31" i="7"/>
  <c r="U23" i="7"/>
  <c r="U40" i="7"/>
  <c r="U10" i="7"/>
  <c r="U21" i="7"/>
  <c r="U15" i="7"/>
  <c r="U26" i="7"/>
  <c r="U33" i="7"/>
  <c r="U20" i="7"/>
  <c r="Q8" i="7"/>
  <c r="Q15" i="7"/>
  <c r="Q37" i="7"/>
  <c r="Q4" i="7"/>
  <c r="Q7" i="7"/>
  <c r="Q35" i="7"/>
  <c r="Q13" i="7"/>
  <c r="Q5" i="7"/>
  <c r="Q6" i="7"/>
  <c r="Q12" i="7"/>
  <c r="Q11" i="7"/>
  <c r="Q14" i="7"/>
  <c r="Q3" i="7"/>
  <c r="Q32" i="7"/>
  <c r="Q40" i="7"/>
  <c r="Q10" i="7"/>
  <c r="Q21" i="7"/>
  <c r="Q23" i="7"/>
  <c r="Q33" i="7"/>
  <c r="Q20" i="7"/>
  <c r="Q9" i="7"/>
  <c r="Q25" i="7"/>
  <c r="Q24" i="7"/>
  <c r="Q26" i="7"/>
  <c r="Q17" i="7"/>
  <c r="Q18" i="7"/>
  <c r="Q36" i="7"/>
  <c r="Q16" i="7"/>
  <c r="Q30" i="7"/>
  <c r="Q22" i="7"/>
  <c r="Q19" i="7"/>
  <c r="AG31" i="7"/>
  <c r="U9" i="7"/>
  <c r="AG21" i="6"/>
  <c r="AG9" i="6"/>
  <c r="AG28" i="6"/>
  <c r="AA30" i="6"/>
  <c r="AA27" i="6"/>
  <c r="W3" i="6"/>
  <c r="W5" i="6"/>
  <c r="W34" i="6"/>
  <c r="W12" i="6"/>
  <c r="S4" i="6"/>
  <c r="S11" i="6"/>
  <c r="O29" i="6"/>
  <c r="O25" i="6"/>
  <c r="O31" i="6"/>
  <c r="AA12" i="6"/>
  <c r="K35" i="6"/>
  <c r="W31" i="6"/>
  <c r="Y34" i="6"/>
  <c r="S27" i="6"/>
  <c r="S29" i="6"/>
  <c r="O17" i="6"/>
  <c r="O28" i="6"/>
  <c r="G19" i="6"/>
  <c r="S22" i="6"/>
  <c r="AG8" i="6"/>
  <c r="AK4" i="7"/>
  <c r="AK7" i="7"/>
  <c r="AK35" i="7"/>
  <c r="AK5" i="7"/>
  <c r="AK3" i="7"/>
  <c r="AK24" i="7"/>
  <c r="AK26" i="7"/>
  <c r="AK6" i="7"/>
  <c r="AK8" i="7"/>
  <c r="AK15" i="7"/>
  <c r="AK37" i="7"/>
  <c r="AK11" i="7"/>
  <c r="AK23" i="7"/>
  <c r="AK18" i="7"/>
  <c r="AK20" i="7"/>
  <c r="AK9" i="7"/>
  <c r="AK25" i="7"/>
  <c r="AK36" i="7"/>
  <c r="AK16" i="7"/>
  <c r="AK30" i="7"/>
  <c r="AK12" i="7"/>
  <c r="AK14" i="7"/>
  <c r="AK17" i="7"/>
  <c r="AK33" i="7"/>
  <c r="AK22" i="7"/>
  <c r="AK19" i="7"/>
  <c r="AK31" i="7"/>
  <c r="AK13" i="7"/>
  <c r="AK32" i="7"/>
  <c r="AK40" i="7"/>
  <c r="AK10" i="7"/>
  <c r="E5" i="7"/>
  <c r="E3" i="7"/>
  <c r="E24" i="7"/>
  <c r="E6" i="7"/>
  <c r="E12" i="7"/>
  <c r="E11" i="7"/>
  <c r="E14" i="7"/>
  <c r="E4" i="7"/>
  <c r="E7" i="7"/>
  <c r="E35" i="7"/>
  <c r="E23" i="7"/>
  <c r="E18" i="7"/>
  <c r="E36" i="7"/>
  <c r="E16" i="7"/>
  <c r="E30" i="7"/>
  <c r="E41" i="7"/>
  <c r="E15" i="7"/>
  <c r="E33" i="7"/>
  <c r="E22" i="7"/>
  <c r="E19" i="7"/>
  <c r="E31" i="7"/>
  <c r="AH41" i="7"/>
  <c r="AI4" i="7" s="1"/>
  <c r="E13" i="7"/>
  <c r="E17" i="7"/>
  <c r="E40" i="7"/>
  <c r="E10" i="7"/>
  <c r="E21" i="7"/>
  <c r="E8" i="7"/>
  <c r="E37" i="7"/>
  <c r="E26" i="7"/>
  <c r="E32" i="7"/>
  <c r="E20" i="7"/>
  <c r="M25" i="7"/>
  <c r="I31" i="7"/>
  <c r="AC9" i="7"/>
  <c r="AE10" i="7"/>
  <c r="W10" i="7"/>
  <c r="O10" i="7"/>
  <c r="G10" i="7"/>
  <c r="AA36" i="7"/>
  <c r="S36" i="7"/>
  <c r="K36" i="7"/>
  <c r="C36" i="7"/>
  <c r="AE40" i="7"/>
  <c r="W40" i="7"/>
  <c r="O40" i="7"/>
  <c r="G40" i="7"/>
  <c r="AA18" i="7"/>
  <c r="S18" i="7"/>
  <c r="K18" i="7"/>
  <c r="C18" i="7"/>
  <c r="AE33" i="7"/>
  <c r="K33" i="7"/>
  <c r="O32" i="7"/>
  <c r="S17" i="7"/>
  <c r="W23" i="7"/>
  <c r="S13" i="7"/>
  <c r="G13" i="7"/>
  <c r="W14" i="7"/>
  <c r="K35" i="7"/>
  <c r="G11" i="7"/>
  <c r="AA7" i="7"/>
  <c r="W12" i="7"/>
  <c r="AE19" i="7"/>
  <c r="W19" i="7"/>
  <c r="O19" i="7"/>
  <c r="G19" i="7"/>
  <c r="AA20" i="7"/>
  <c r="S20" i="7"/>
  <c r="C20" i="7"/>
  <c r="AE22" i="7"/>
  <c r="W22" i="7"/>
  <c r="O22" i="7"/>
  <c r="S33" i="7"/>
  <c r="AA17" i="7"/>
  <c r="AE23" i="7"/>
  <c r="O13" i="7"/>
  <c r="O14" i="7"/>
  <c r="C12" i="6"/>
  <c r="C27" i="6"/>
  <c r="AE4" i="7"/>
  <c r="AE7" i="7"/>
  <c r="AE35" i="7"/>
  <c r="AE5" i="7"/>
  <c r="AE3" i="7"/>
  <c r="AE24" i="7"/>
  <c r="AE26" i="7"/>
  <c r="AE17" i="7"/>
  <c r="AE6" i="7"/>
  <c r="AE8" i="7"/>
  <c r="AE15" i="7"/>
  <c r="AE37" i="7"/>
  <c r="AA6" i="7"/>
  <c r="AA12" i="7"/>
  <c r="AA11" i="7"/>
  <c r="AA14" i="7"/>
  <c r="AA8" i="7"/>
  <c r="AA15" i="7"/>
  <c r="AA37" i="7"/>
  <c r="AA23" i="7"/>
  <c r="AA32" i="7"/>
  <c r="AA4" i="7"/>
  <c r="AA5" i="7"/>
  <c r="AA3" i="7"/>
  <c r="AA24" i="7"/>
  <c r="AA26" i="7"/>
  <c r="W4" i="7"/>
  <c r="W7" i="7"/>
  <c r="W35" i="7"/>
  <c r="W5" i="7"/>
  <c r="W3" i="7"/>
  <c r="W24" i="7"/>
  <c r="W26" i="7"/>
  <c r="W17" i="7"/>
  <c r="W33" i="7"/>
  <c r="W6" i="7"/>
  <c r="W8" i="7"/>
  <c r="W15" i="7"/>
  <c r="W37" i="7"/>
  <c r="S6" i="7"/>
  <c r="S12" i="7"/>
  <c r="S11" i="7"/>
  <c r="S14" i="7"/>
  <c r="S8" i="7"/>
  <c r="S15" i="7"/>
  <c r="S37" i="7"/>
  <c r="S23" i="7"/>
  <c r="S32" i="7"/>
  <c r="S4" i="7"/>
  <c r="S5" i="7"/>
  <c r="S3" i="7"/>
  <c r="S24" i="7"/>
  <c r="S26" i="7"/>
  <c r="O4" i="7"/>
  <c r="O7" i="7"/>
  <c r="O35" i="7"/>
  <c r="O5" i="7"/>
  <c r="O3" i="7"/>
  <c r="O24" i="7"/>
  <c r="O26" i="7"/>
  <c r="O17" i="7"/>
  <c r="O33" i="7"/>
  <c r="O6" i="7"/>
  <c r="O8" i="7"/>
  <c r="O15" i="7"/>
  <c r="O37" i="7"/>
  <c r="K6" i="7"/>
  <c r="K12" i="7"/>
  <c r="K11" i="7"/>
  <c r="K14" i="7"/>
  <c r="K8" i="7"/>
  <c r="K15" i="7"/>
  <c r="K37" i="7"/>
  <c r="K23" i="7"/>
  <c r="K32" i="7"/>
  <c r="K4" i="7"/>
  <c r="K5" i="7"/>
  <c r="K3" i="7"/>
  <c r="K24" i="7"/>
  <c r="K26" i="7"/>
  <c r="G4" i="7"/>
  <c r="G7" i="7"/>
  <c r="G35" i="7"/>
  <c r="G5" i="7"/>
  <c r="G3" i="7"/>
  <c r="G24" i="7"/>
  <c r="G26" i="7"/>
  <c r="G17" i="7"/>
  <c r="G33" i="7"/>
  <c r="G6" i="7"/>
  <c r="G8" i="7"/>
  <c r="G15" i="7"/>
  <c r="G37" i="7"/>
  <c r="C6" i="7"/>
  <c r="C12" i="7"/>
  <c r="C11" i="7"/>
  <c r="C14" i="7"/>
  <c r="C8" i="7"/>
  <c r="C15" i="7"/>
  <c r="C37" i="7"/>
  <c r="C23" i="7"/>
  <c r="C32" i="7"/>
  <c r="C4" i="7"/>
  <c r="C5" i="7"/>
  <c r="C3" i="7"/>
  <c r="C24" i="7"/>
  <c r="C26" i="7"/>
  <c r="AE30" i="7"/>
  <c r="W30" i="7"/>
  <c r="O30" i="7"/>
  <c r="G30" i="7"/>
  <c r="AA21" i="7"/>
  <c r="S21" i="7"/>
  <c r="K21" i="7"/>
  <c r="C21" i="7"/>
  <c r="AE16" i="7"/>
  <c r="W16" i="7"/>
  <c r="O16" i="7"/>
  <c r="G16" i="7"/>
  <c r="AA10" i="7"/>
  <c r="S10" i="7"/>
  <c r="K10" i="7"/>
  <c r="C10" i="7"/>
  <c r="AE36" i="7"/>
  <c r="W36" i="7"/>
  <c r="O36" i="7"/>
  <c r="G36" i="7"/>
  <c r="AA40" i="7"/>
  <c r="S40" i="7"/>
  <c r="K40" i="7"/>
  <c r="C40" i="7"/>
  <c r="AE18" i="7"/>
  <c r="W18" i="7"/>
  <c r="O18" i="7"/>
  <c r="G18" i="7"/>
  <c r="AA33" i="7"/>
  <c r="AE32" i="7"/>
  <c r="C17" i="7"/>
  <c r="G23" i="7"/>
  <c r="W13" i="7"/>
  <c r="C13" i="7"/>
  <c r="G14" i="7"/>
  <c r="AA35" i="7"/>
  <c r="W11" i="7"/>
  <c r="K7" i="7"/>
  <c r="G12" i="7"/>
  <c r="AA19" i="7"/>
  <c r="S19" i="7"/>
  <c r="K19" i="7"/>
  <c r="C19" i="7"/>
  <c r="AE20" i="7"/>
  <c r="W20" i="7"/>
  <c r="O20" i="7"/>
  <c r="G20" i="7"/>
  <c r="AA22" i="7"/>
  <c r="S22" i="7"/>
  <c r="K22" i="7"/>
  <c r="C22" i="7"/>
  <c r="C33" i="7"/>
  <c r="G32" i="7"/>
  <c r="K17" i="7"/>
  <c r="O23" i="7"/>
  <c r="AE13" i="7"/>
  <c r="K13" i="7"/>
  <c r="AE14" i="7"/>
  <c r="S35" i="7"/>
  <c r="O11" i="7"/>
  <c r="C7" i="7"/>
  <c r="AE12" i="7"/>
  <c r="AK36" i="6"/>
  <c r="AK26" i="6"/>
  <c r="AK34" i="6"/>
  <c r="AK17" i="6"/>
  <c r="AK19" i="6"/>
  <c r="AK32" i="6"/>
  <c r="AK30" i="6"/>
  <c r="I6" i="6"/>
  <c r="I26" i="6"/>
  <c r="I15" i="6"/>
  <c r="I19" i="6"/>
  <c r="I18" i="6"/>
  <c r="I10" i="6"/>
  <c r="I5" i="6"/>
  <c r="I3" i="6"/>
  <c r="I7" i="6"/>
  <c r="I24" i="6"/>
  <c r="I25" i="6"/>
  <c r="I8" i="6"/>
  <c r="I21" i="6"/>
  <c r="I9" i="6"/>
  <c r="I14" i="6"/>
  <c r="I13" i="6"/>
  <c r="E8" i="6"/>
  <c r="E21" i="6"/>
  <c r="E9" i="6"/>
  <c r="E14" i="6"/>
  <c r="E13" i="6"/>
  <c r="E32" i="6"/>
  <c r="E4" i="6"/>
  <c r="E11" i="6"/>
  <c r="E20" i="6"/>
  <c r="E22" i="6"/>
  <c r="E23" i="6"/>
  <c r="E30" i="6"/>
  <c r="E6" i="6"/>
  <c r="E26" i="6"/>
  <c r="E15" i="6"/>
  <c r="E19" i="6"/>
  <c r="E18" i="6"/>
  <c r="E12" i="6"/>
  <c r="I29" i="6"/>
  <c r="Q5" i="6"/>
  <c r="Q3" i="6"/>
  <c r="Q7" i="6"/>
  <c r="Q24" i="6"/>
  <c r="Q25" i="6"/>
  <c r="Q16" i="6"/>
  <c r="Q8" i="6"/>
  <c r="Q21" i="6"/>
  <c r="Q9" i="6"/>
  <c r="Q14" i="6"/>
  <c r="Q13" i="6"/>
  <c r="Q4" i="6"/>
  <c r="Q11" i="6"/>
  <c r="Q20" i="6"/>
  <c r="Q22" i="6"/>
  <c r="Q23" i="6"/>
  <c r="Q30" i="6"/>
  <c r="U12" i="6"/>
  <c r="Y31" i="6"/>
  <c r="Q31" i="6"/>
  <c r="E34" i="6"/>
  <c r="U33" i="6"/>
  <c r="I27" i="6"/>
  <c r="AK29" i="6"/>
  <c r="Q29" i="6"/>
  <c r="E17" i="6"/>
  <c r="U28" i="6"/>
  <c r="K28" i="6"/>
  <c r="AK10" i="6"/>
  <c r="U16" i="6"/>
  <c r="I16" i="6"/>
  <c r="U32" i="6"/>
  <c r="I32" i="6"/>
  <c r="I30" i="6"/>
  <c r="Q18" i="6"/>
  <c r="U13" i="6"/>
  <c r="AA23" i="6"/>
  <c r="C14" i="6"/>
  <c r="I22" i="6"/>
  <c r="Q15" i="6"/>
  <c r="O7" i="6"/>
  <c r="U9" i="6"/>
  <c r="AA20" i="6"/>
  <c r="I11" i="6"/>
  <c r="Q6" i="6"/>
  <c r="O5" i="6"/>
  <c r="U8" i="6"/>
  <c r="AA4" i="6"/>
  <c r="E24" i="6"/>
  <c r="E3" i="6"/>
  <c r="Y5" i="6"/>
  <c r="Y3" i="6"/>
  <c r="Y7" i="6"/>
  <c r="Y24" i="6"/>
  <c r="Y25" i="6"/>
  <c r="Y16" i="6"/>
  <c r="Y8" i="6"/>
  <c r="Y21" i="6"/>
  <c r="Y9" i="6"/>
  <c r="Y14" i="6"/>
  <c r="Y13" i="6"/>
  <c r="Y4" i="6"/>
  <c r="Y11" i="6"/>
  <c r="Y20" i="6"/>
  <c r="Y22" i="6"/>
  <c r="Y23" i="6"/>
  <c r="Y30" i="6"/>
  <c r="I35" i="6"/>
  <c r="K4" i="6"/>
  <c r="K11" i="6"/>
  <c r="K20" i="6"/>
  <c r="K22" i="6"/>
  <c r="K23" i="6"/>
  <c r="K30" i="6"/>
  <c r="K6" i="6"/>
  <c r="K26" i="6"/>
  <c r="K15" i="6"/>
  <c r="K19" i="6"/>
  <c r="K18" i="6"/>
  <c r="K5" i="6"/>
  <c r="K3" i="6"/>
  <c r="K7" i="6"/>
  <c r="K24" i="6"/>
  <c r="K25" i="6"/>
  <c r="C4" i="6"/>
  <c r="C11" i="6"/>
  <c r="C20" i="6"/>
  <c r="C22" i="6"/>
  <c r="C23" i="6"/>
  <c r="C30" i="6"/>
  <c r="C28" i="6"/>
  <c r="C6" i="6"/>
  <c r="C26" i="6"/>
  <c r="C15" i="6"/>
  <c r="C19" i="6"/>
  <c r="C18" i="6"/>
  <c r="C5" i="6"/>
  <c r="C3" i="6"/>
  <c r="C7" i="6"/>
  <c r="C24" i="6"/>
  <c r="C25" i="6"/>
  <c r="I12" i="6"/>
  <c r="AK35" i="6"/>
  <c r="Y35" i="6"/>
  <c r="Q35" i="6"/>
  <c r="G35" i="6"/>
  <c r="E31" i="6"/>
  <c r="AG34" i="6"/>
  <c r="U34" i="6"/>
  <c r="K34" i="6"/>
  <c r="C34" i="6"/>
  <c r="AA33" i="6"/>
  <c r="S33" i="6"/>
  <c r="I33" i="6"/>
  <c r="AK27" i="6"/>
  <c r="Y27" i="6"/>
  <c r="Q27" i="6"/>
  <c r="G27" i="6"/>
  <c r="W29" i="6"/>
  <c r="E29" i="6"/>
  <c r="AG17" i="6"/>
  <c r="U17" i="6"/>
  <c r="K17" i="6"/>
  <c r="C17" i="6"/>
  <c r="AA28" i="6"/>
  <c r="S28" i="6"/>
  <c r="I28" i="6"/>
  <c r="G10" i="6"/>
  <c r="AG16" i="6"/>
  <c r="S16" i="6"/>
  <c r="E16" i="6"/>
  <c r="AG32" i="6"/>
  <c r="S32" i="6"/>
  <c r="G32" i="6"/>
  <c r="AK18" i="6"/>
  <c r="G18" i="6"/>
  <c r="E25" i="6"/>
  <c r="K13" i="6"/>
  <c r="S23" i="6"/>
  <c r="Y19" i="6"/>
  <c r="W24" i="6"/>
  <c r="AG14" i="6"/>
  <c r="AK15" i="6"/>
  <c r="G15" i="6"/>
  <c r="E7" i="6"/>
  <c r="K9" i="6"/>
  <c r="S20" i="6"/>
  <c r="Y26" i="6"/>
  <c r="E5" i="6"/>
  <c r="K8" i="6"/>
  <c r="I31" i="6"/>
  <c r="E33" i="6"/>
  <c r="E28" i="6"/>
  <c r="AK5" i="6"/>
  <c r="AK3" i="6"/>
  <c r="AK7" i="6"/>
  <c r="AK24" i="6"/>
  <c r="AK25" i="6"/>
  <c r="AK16" i="6"/>
  <c r="AK8" i="6"/>
  <c r="AK21" i="6"/>
  <c r="AK9" i="6"/>
  <c r="AK14" i="6"/>
  <c r="AK13" i="6"/>
  <c r="AK4" i="6"/>
  <c r="AK11" i="6"/>
  <c r="AK20" i="6"/>
  <c r="AK22" i="6"/>
  <c r="AK23" i="6"/>
  <c r="U4" i="6"/>
  <c r="U11" i="6"/>
  <c r="U20" i="6"/>
  <c r="U22" i="6"/>
  <c r="U23" i="6"/>
  <c r="U30" i="6"/>
  <c r="U6" i="6"/>
  <c r="U26" i="6"/>
  <c r="U15" i="6"/>
  <c r="U19" i="6"/>
  <c r="U18" i="6"/>
  <c r="U5" i="6"/>
  <c r="U3" i="6"/>
  <c r="U7" i="6"/>
  <c r="U24" i="6"/>
  <c r="U25" i="6"/>
  <c r="AK31" i="6"/>
  <c r="G5" i="6"/>
  <c r="G3" i="6"/>
  <c r="G7" i="6"/>
  <c r="G24" i="6"/>
  <c r="G25" i="6"/>
  <c r="G16" i="6"/>
  <c r="G8" i="6"/>
  <c r="G21" i="6"/>
  <c r="G9" i="6"/>
  <c r="G14" i="6"/>
  <c r="G13" i="6"/>
  <c r="G4" i="6"/>
  <c r="G11" i="6"/>
  <c r="G20" i="6"/>
  <c r="G22" i="6"/>
  <c r="G23" i="6"/>
  <c r="G30" i="6"/>
  <c r="AG4" i="6"/>
  <c r="AG11" i="6"/>
  <c r="AG20" i="6"/>
  <c r="AG22" i="6"/>
  <c r="AG23" i="6"/>
  <c r="AG30" i="6"/>
  <c r="AG6" i="6"/>
  <c r="AG26" i="6"/>
  <c r="AG15" i="6"/>
  <c r="AG19" i="6"/>
  <c r="AG18" i="6"/>
  <c r="AG5" i="6"/>
  <c r="AG3" i="6"/>
  <c r="AG7" i="6"/>
  <c r="AG24" i="6"/>
  <c r="AG25" i="6"/>
  <c r="AA6" i="6"/>
  <c r="AA26" i="6"/>
  <c r="AA15" i="6"/>
  <c r="AA19" i="6"/>
  <c r="AA18" i="6"/>
  <c r="AA10" i="6"/>
  <c r="AA5" i="6"/>
  <c r="AA3" i="6"/>
  <c r="AA7" i="6"/>
  <c r="AA24" i="6"/>
  <c r="AA25" i="6"/>
  <c r="AA8" i="6"/>
  <c r="AA21" i="6"/>
  <c r="AA9" i="6"/>
  <c r="AA14" i="6"/>
  <c r="AA13" i="6"/>
  <c r="W8" i="6"/>
  <c r="W21" i="6"/>
  <c r="W9" i="6"/>
  <c r="W14" i="6"/>
  <c r="W13" i="6"/>
  <c r="W32" i="6"/>
  <c r="W4" i="6"/>
  <c r="W11" i="6"/>
  <c r="W20" i="6"/>
  <c r="W22" i="6"/>
  <c r="W23" i="6"/>
  <c r="W6" i="6"/>
  <c r="W26" i="6"/>
  <c r="W15" i="6"/>
  <c r="W19" i="6"/>
  <c r="W18" i="6"/>
  <c r="S6" i="6"/>
  <c r="S26" i="6"/>
  <c r="S15" i="6"/>
  <c r="S19" i="6"/>
  <c r="S18" i="6"/>
  <c r="S10" i="6"/>
  <c r="S5" i="6"/>
  <c r="S3" i="6"/>
  <c r="S7" i="6"/>
  <c r="S24" i="6"/>
  <c r="S25" i="6"/>
  <c r="S8" i="6"/>
  <c r="S21" i="6"/>
  <c r="S9" i="6"/>
  <c r="S14" i="6"/>
  <c r="S13" i="6"/>
  <c r="O8" i="6"/>
  <c r="O21" i="6"/>
  <c r="O9" i="6"/>
  <c r="O14" i="6"/>
  <c r="O13" i="6"/>
  <c r="O32" i="6"/>
  <c r="O4" i="6"/>
  <c r="O11" i="6"/>
  <c r="O20" i="6"/>
  <c r="O22" i="6"/>
  <c r="O23" i="6"/>
  <c r="O30" i="6"/>
  <c r="O6" i="6"/>
  <c r="O26" i="6"/>
  <c r="O15" i="6"/>
  <c r="O19" i="6"/>
  <c r="O18" i="6"/>
  <c r="I36" i="6"/>
  <c r="E36" i="6"/>
  <c r="AK12" i="6"/>
  <c r="Y12" i="6"/>
  <c r="Q12" i="6"/>
  <c r="G12" i="6"/>
  <c r="W35" i="6"/>
  <c r="O35" i="6"/>
  <c r="E35" i="6"/>
  <c r="AG31" i="6"/>
  <c r="U31" i="6"/>
  <c r="K31" i="6"/>
  <c r="C31" i="6"/>
  <c r="AA34" i="6"/>
  <c r="S34" i="6"/>
  <c r="I34" i="6"/>
  <c r="AK33" i="6"/>
  <c r="Y33" i="6"/>
  <c r="Q33" i="6"/>
  <c r="G33" i="6"/>
  <c r="W27" i="6"/>
  <c r="O27" i="6"/>
  <c r="E27" i="6"/>
  <c r="AG29" i="6"/>
  <c r="U29" i="6"/>
  <c r="K29" i="6"/>
  <c r="C29" i="6"/>
  <c r="AA17" i="6"/>
  <c r="S17" i="6"/>
  <c r="I17" i="6"/>
  <c r="AK28" i="6"/>
  <c r="Y28" i="6"/>
  <c r="Q28" i="6"/>
  <c r="G28" i="6"/>
  <c r="AG10" i="6"/>
  <c r="Q10" i="6"/>
  <c r="E10" i="6"/>
  <c r="AA16" i="6"/>
  <c r="O16" i="6"/>
  <c r="C16" i="6"/>
  <c r="AA32" i="6"/>
  <c r="Q32" i="6"/>
  <c r="C32" i="6"/>
  <c r="W30" i="6"/>
  <c r="C13" i="6"/>
  <c r="I23" i="6"/>
  <c r="Q19" i="6"/>
  <c r="O24" i="6"/>
  <c r="U14" i="6"/>
  <c r="AA22" i="6"/>
  <c r="C9" i="6"/>
  <c r="I20" i="6"/>
  <c r="Q26" i="6"/>
  <c r="O3" i="6"/>
  <c r="U21" i="6"/>
  <c r="AA11" i="6"/>
  <c r="C8" i="6"/>
  <c r="I4" i="6"/>
  <c r="AC36" i="6"/>
  <c r="AC12" i="6"/>
  <c r="AC35" i="6"/>
  <c r="AC31" i="6"/>
  <c r="AC34" i="6"/>
  <c r="AC33" i="6"/>
  <c r="AC27" i="6"/>
  <c r="AC29" i="6"/>
  <c r="AC17" i="6"/>
  <c r="AC28" i="6"/>
  <c r="AC10" i="6"/>
  <c r="AC16" i="6"/>
  <c r="AC32" i="6"/>
  <c r="AC30" i="6"/>
  <c r="AC18" i="6"/>
  <c r="AC25" i="6"/>
  <c r="AC13" i="6"/>
  <c r="AC23" i="6"/>
  <c r="AC19" i="6"/>
  <c r="AC24" i="6"/>
  <c r="AC14" i="6"/>
  <c r="AC22" i="6"/>
  <c r="AC15" i="6"/>
  <c r="AC7" i="6"/>
  <c r="AC9" i="6"/>
  <c r="AC20" i="6"/>
  <c r="AC26" i="6"/>
  <c r="AC3" i="6"/>
  <c r="AC21" i="6"/>
  <c r="AC11" i="6"/>
  <c r="AC6" i="6"/>
  <c r="AC5" i="6"/>
  <c r="AC8" i="6"/>
  <c r="AE34" i="6"/>
  <c r="AE32" i="6"/>
  <c r="AE14" i="6"/>
  <c r="AE21" i="6"/>
  <c r="AE7" i="6"/>
  <c r="AE5" i="6"/>
  <c r="AE13" i="6"/>
  <c r="AE8" i="6"/>
  <c r="AE29" i="6"/>
  <c r="AE25" i="6"/>
  <c r="AE17" i="6"/>
  <c r="AE9" i="6"/>
  <c r="AE31" i="6"/>
  <c r="AE16" i="6"/>
  <c r="AE24" i="6"/>
  <c r="AE3" i="6"/>
  <c r="AE36" i="6"/>
  <c r="AE12" i="6"/>
  <c r="AE33" i="6"/>
  <c r="AE28" i="6"/>
  <c r="AE30" i="6"/>
  <c r="AE23" i="6"/>
  <c r="AE22" i="6"/>
  <c r="AE20" i="6"/>
  <c r="AE11" i="6"/>
  <c r="AE4" i="6"/>
  <c r="AE35" i="6"/>
  <c r="AE27" i="6"/>
  <c r="AE10" i="6"/>
  <c r="AE18" i="6"/>
  <c r="AE19" i="6"/>
  <c r="AE15" i="6"/>
  <c r="AE26" i="6"/>
  <c r="AH40" i="6"/>
  <c r="M30" i="6"/>
  <c r="M22" i="6"/>
  <c r="M11" i="6"/>
  <c r="M29" i="6"/>
  <c r="M16" i="6"/>
  <c r="M25" i="6"/>
  <c r="M7" i="6"/>
  <c r="M3" i="6"/>
  <c r="M5" i="6"/>
  <c r="M12" i="6"/>
  <c r="M23" i="6"/>
  <c r="AH36" i="6"/>
  <c r="M31" i="6"/>
  <c r="M24" i="6"/>
  <c r="M36" i="6"/>
  <c r="M35" i="6"/>
  <c r="M27" i="6"/>
  <c r="M10" i="6"/>
  <c r="M18" i="6"/>
  <c r="M19" i="6"/>
  <c r="M15" i="6"/>
  <c r="M26" i="6"/>
  <c r="M6" i="6"/>
  <c r="M33" i="6"/>
  <c r="M28" i="6"/>
  <c r="M20" i="6"/>
  <c r="M4" i="6"/>
  <c r="M34" i="6"/>
  <c r="M17" i="6"/>
  <c r="M32" i="6"/>
  <c r="M13" i="6"/>
  <c r="M14" i="6"/>
  <c r="M9" i="6"/>
  <c r="M21" i="6"/>
  <c r="AI6" i="7" l="1"/>
  <c r="AI12" i="7"/>
  <c r="AI11" i="7"/>
  <c r="AI7" i="7"/>
  <c r="AI14" i="7"/>
  <c r="AI16" i="7"/>
  <c r="AI39" i="7"/>
  <c r="AI28" i="7"/>
  <c r="AI27" i="7"/>
  <c r="AI29" i="7"/>
  <c r="AI34" i="7"/>
  <c r="AI38" i="7"/>
  <c r="AI35" i="7"/>
  <c r="AI19" i="7"/>
  <c r="AI36" i="7"/>
  <c r="AI30" i="7"/>
  <c r="AI5" i="3"/>
  <c r="AI9" i="3"/>
  <c r="AI13" i="3"/>
  <c r="AI17" i="3"/>
  <c r="AI21" i="3"/>
  <c r="AI25" i="3"/>
  <c r="AI29" i="3"/>
  <c r="AI4" i="3"/>
  <c r="AI8" i="3"/>
  <c r="AI12" i="3"/>
  <c r="AI16" i="3"/>
  <c r="AI3" i="3"/>
  <c r="AI7" i="3"/>
  <c r="AI11" i="3"/>
  <c r="AI15" i="3"/>
  <c r="AI33" i="3"/>
  <c r="AI20" i="3"/>
  <c r="AI24" i="3"/>
  <c r="AI28" i="3"/>
  <c r="AI32" i="3"/>
  <c r="AI34" i="3"/>
  <c r="AI19" i="3"/>
  <c r="AI27" i="3"/>
  <c r="AI5" i="7"/>
  <c r="AI3" i="7"/>
  <c r="AI24" i="7"/>
  <c r="AI23" i="7"/>
  <c r="AI32" i="7"/>
  <c r="AI8" i="7"/>
  <c r="AI37" i="7"/>
  <c r="AI26" i="7"/>
  <c r="AI17" i="7"/>
  <c r="AI33" i="7"/>
  <c r="AI15" i="7"/>
  <c r="AI13" i="7"/>
  <c r="AI40" i="7"/>
  <c r="AI10" i="7"/>
  <c r="AI21" i="7"/>
  <c r="AI18" i="7"/>
  <c r="AI20" i="7"/>
  <c r="AI25" i="7"/>
  <c r="AI9" i="7"/>
  <c r="AI41" i="7"/>
  <c r="AI31" i="7"/>
  <c r="AI22" i="3"/>
  <c r="AI23" i="3"/>
  <c r="AI22" i="7"/>
  <c r="AI14" i="3"/>
  <c r="AI31" i="3"/>
  <c r="AI8" i="6"/>
  <c r="AI21" i="6"/>
  <c r="AI9" i="6"/>
  <c r="AI14" i="6"/>
  <c r="AI13" i="6"/>
  <c r="AI32" i="6"/>
  <c r="AI17" i="6"/>
  <c r="AI34" i="6"/>
  <c r="AI36" i="6"/>
  <c r="AI30" i="6"/>
  <c r="AI12" i="6"/>
  <c r="AI6" i="6"/>
  <c r="AI26" i="6"/>
  <c r="AI15" i="6"/>
  <c r="AI19" i="6"/>
  <c r="AI18" i="6"/>
  <c r="AI27" i="6"/>
  <c r="AI35" i="6"/>
  <c r="AI3" i="6"/>
  <c r="AI7" i="6"/>
  <c r="AI25" i="6"/>
  <c r="AI16" i="6"/>
  <c r="AI29" i="6"/>
  <c r="AI31" i="6"/>
  <c r="AI4" i="6"/>
  <c r="AI11" i="6"/>
  <c r="AI22" i="6"/>
  <c r="AI28" i="6"/>
  <c r="AI33" i="6"/>
  <c r="AI5" i="6"/>
  <c r="AI24" i="6"/>
  <c r="AI20" i="6"/>
  <c r="AI23" i="6"/>
  <c r="AI10" i="6"/>
</calcChain>
</file>

<file path=xl/sharedStrings.xml><?xml version="1.0" encoding="utf-8"?>
<sst xmlns="http://schemas.openxmlformats.org/spreadsheetml/2006/main" count="282" uniqueCount="112">
  <si>
    <t>Hrádek</t>
  </si>
  <si>
    <t>Bystřice</t>
  </si>
  <si>
    <t>Nýdek</t>
  </si>
  <si>
    <t>Vendryně</t>
  </si>
  <si>
    <t>Milíkov</t>
  </si>
  <si>
    <t>Jablunkov</t>
  </si>
  <si>
    <t>Horní Lomná</t>
  </si>
  <si>
    <t>Dolní Lomná</t>
  </si>
  <si>
    <t>Bocanovice</t>
  </si>
  <si>
    <t>Mosty u Jabl.</t>
  </si>
  <si>
    <t>Hrčava</t>
  </si>
  <si>
    <t>Košařiska</t>
  </si>
  <si>
    <t>Bukovec</t>
  </si>
  <si>
    <t>Písek</t>
  </si>
  <si>
    <t>Návsí</t>
  </si>
  <si>
    <t>Občanská demokratická strana</t>
  </si>
  <si>
    <t>NEZÁVISLÍ</t>
  </si>
  <si>
    <t>Humanistická aliance</t>
  </si>
  <si>
    <t>Komunistická strana Čech a Moravy</t>
  </si>
  <si>
    <t>Česká strana sociálně demokratická</t>
  </si>
  <si>
    <t>%</t>
  </si>
  <si>
    <t>CELKEM</t>
  </si>
  <si>
    <t>hl</t>
  </si>
  <si>
    <t>volební strany</t>
  </si>
  <si>
    <t>oprávněných voličů</t>
  </si>
  <si>
    <t>voličská účast</t>
  </si>
  <si>
    <t>vydaných obálek</t>
  </si>
  <si>
    <t>Republikáni Miroslava Sládka</t>
  </si>
  <si>
    <t>Volby do evropského parlamentu 2004</t>
  </si>
  <si>
    <t>Sdružení nezávislých kandidátů +ED</t>
  </si>
  <si>
    <t>Helax - ostrava se baví</t>
  </si>
  <si>
    <t>Strana zelených</t>
  </si>
  <si>
    <t>Sdružení nestraníků</t>
  </si>
  <si>
    <t>Všeobecná občanská strana</t>
  </si>
  <si>
    <t>Nezávíslá iniciativa</t>
  </si>
  <si>
    <t>Strana za životní jistoty</t>
  </si>
  <si>
    <t>Pravý blok</t>
  </si>
  <si>
    <t>Unie libelárních demokratů</t>
  </si>
  <si>
    <t>KDU ČSL</t>
  </si>
  <si>
    <t>Strana zdravého rozumu</t>
  </si>
  <si>
    <t>Viktor Kožený - Obč. federální dem.</t>
  </si>
  <si>
    <t>Svobodní</t>
  </si>
  <si>
    <t>Koruna česká</t>
  </si>
  <si>
    <t>Strana práce</t>
  </si>
  <si>
    <t>Masarykova demokratická strana</t>
  </si>
  <si>
    <t>Dělnická strana</t>
  </si>
  <si>
    <t>Nezávislí</t>
  </si>
  <si>
    <t>ODS</t>
  </si>
  <si>
    <t>KDU-ČSL</t>
  </si>
  <si>
    <t>KSČM</t>
  </si>
  <si>
    <t>ČSSD</t>
  </si>
  <si>
    <t>Volby do evropského parlamentu 2009</t>
  </si>
  <si>
    <t>Celkem Jablunkovsko</t>
  </si>
  <si>
    <t>Konzervativní strana</t>
  </si>
  <si>
    <t>Národní koalice</t>
  </si>
  <si>
    <t>Za zájmy Moravy</t>
  </si>
  <si>
    <t>Balbínová poetická strana</t>
  </si>
  <si>
    <t>Strana demokratického socialismu</t>
  </si>
  <si>
    <t>MSK</t>
  </si>
  <si>
    <t>Strana občanů ČR</t>
  </si>
  <si>
    <t>Strana pro otevřenou společnost</t>
  </si>
  <si>
    <t>Strana venkova - spoj. občanské síly</t>
  </si>
  <si>
    <t>Písečná</t>
  </si>
  <si>
    <t>Evropská demokratická strana</t>
  </si>
  <si>
    <t>Libertas</t>
  </si>
  <si>
    <t>Věci veřejné</t>
  </si>
  <si>
    <t>Suverenita</t>
  </si>
  <si>
    <t>Sdruž. Pro rep. Rebubl. Strana Čsl.</t>
  </si>
  <si>
    <t>Strana svobodných demokratů</t>
  </si>
  <si>
    <t>Demokratická strana zelených</t>
  </si>
  <si>
    <t>Národní strana</t>
  </si>
  <si>
    <t>Strana důstojného života</t>
  </si>
  <si>
    <t>Humanistická strana</t>
  </si>
  <si>
    <t>Moravané</t>
  </si>
  <si>
    <t>Spojení demokraté</t>
  </si>
  <si>
    <t>SNK ED</t>
  </si>
  <si>
    <t>Liberálové</t>
  </si>
  <si>
    <t>Strana demokracie a svobody</t>
  </si>
  <si>
    <t>Nejen hasiči</t>
  </si>
  <si>
    <t>Vaše alternativa</t>
  </si>
  <si>
    <t>Zelení</t>
  </si>
  <si>
    <t>Strana svobodných občanů</t>
  </si>
  <si>
    <t>Lidé a politika</t>
  </si>
  <si>
    <t>Strana soukromníků</t>
  </si>
  <si>
    <t>Česká strana národně sociální</t>
  </si>
  <si>
    <t>Strana práce a nespokojení občané</t>
  </si>
  <si>
    <t>Česká suverenita</t>
  </si>
  <si>
    <t>Národní demokracie - Ne Bruselu</t>
  </si>
  <si>
    <t>Klub angažovaných nestraníků</t>
  </si>
  <si>
    <t>TOP 09 a Starostové</t>
  </si>
  <si>
    <t>Evropští demokraté</t>
  </si>
  <si>
    <t>Liberálně ekologická strana</t>
  </si>
  <si>
    <t>LEV 21</t>
  </si>
  <si>
    <t>Evropani.cz</t>
  </si>
  <si>
    <t>Republikánská strana ČMS</t>
  </si>
  <si>
    <t>Fair play</t>
  </si>
  <si>
    <t>ANO 2011</t>
  </si>
  <si>
    <t>Strana rovných příležitostí</t>
  </si>
  <si>
    <t>Česká strana regionů</t>
  </si>
  <si>
    <t>Vize 2014</t>
  </si>
  <si>
    <t>Úsvit přímé demokracie</t>
  </si>
  <si>
    <t>Volby do evropského parlamentu 2014</t>
  </si>
  <si>
    <t>KSČ</t>
  </si>
  <si>
    <t>Česká pirátská strana</t>
  </si>
  <si>
    <t>Hnutí sociálně slabých</t>
  </si>
  <si>
    <t>Republika</t>
  </si>
  <si>
    <t>Česká strana národně socialistická</t>
  </si>
  <si>
    <t>Romská demokratická strana</t>
  </si>
  <si>
    <t>Antibursík</t>
  </si>
  <si>
    <t>Aktiv nezávislých občanů</t>
  </si>
  <si>
    <t>Občané 2011</t>
  </si>
  <si>
    <t>Občanská konzervativní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</si>
</sst>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E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name val="Arial CE"/>
      <family val="2"/>
      <charset val="238"/>
    </font>
    <font>
      <i/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22"/>
      <name val="Arial CE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" fillId="2" borderId="13" xfId="0" applyNumberFormat="1" applyFont="1" applyFill="1" applyBorder="1" applyAlignment="1">
      <alignment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4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5" borderId="1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9" borderId="19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3" fontId="1" fillId="0" borderId="25" xfId="0" applyNumberFormat="1" applyFont="1" applyBorder="1" applyAlignment="1">
      <alignment vertical="center"/>
    </xf>
    <xf numFmtId="3" fontId="1" fillId="0" borderId="26" xfId="0" applyNumberFormat="1" applyFont="1" applyBorder="1" applyAlignment="1">
      <alignment vertical="center"/>
    </xf>
    <xf numFmtId="3" fontId="2" fillId="2" borderId="27" xfId="0" applyNumberFormat="1" applyFont="1" applyFill="1" applyBorder="1" applyAlignment="1">
      <alignment vertical="center"/>
    </xf>
    <xf numFmtId="0" fontId="10" fillId="10" borderId="28" xfId="0" applyFont="1" applyFill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>
      <alignment vertical="center"/>
    </xf>
    <xf numFmtId="4" fontId="3" fillId="0" borderId="31" xfId="0" applyNumberFormat="1" applyFont="1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horizontal="center" vertical="center"/>
    </xf>
    <xf numFmtId="3" fontId="1" fillId="0" borderId="34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horizontal="right" vertical="center"/>
    </xf>
    <xf numFmtId="3" fontId="1" fillId="11" borderId="3" xfId="0" applyNumberFormat="1" applyFont="1" applyFill="1" applyBorder="1" applyAlignment="1">
      <alignment vertical="center"/>
    </xf>
    <xf numFmtId="4" fontId="3" fillId="11" borderId="4" xfId="0" applyNumberFormat="1" applyFont="1" applyFill="1" applyBorder="1" applyAlignment="1">
      <alignment horizontal="center" vertical="center"/>
    </xf>
    <xf numFmtId="4" fontId="3" fillId="11" borderId="7" xfId="0" applyNumberFormat="1" applyFont="1" applyFill="1" applyBorder="1" applyAlignment="1">
      <alignment horizontal="center" vertical="center"/>
    </xf>
    <xf numFmtId="4" fontId="3" fillId="11" borderId="12" xfId="0" applyNumberFormat="1" applyFont="1" applyFill="1" applyBorder="1" applyAlignment="1">
      <alignment horizontal="center" vertical="center"/>
    </xf>
    <xf numFmtId="3" fontId="1" fillId="11" borderId="25" xfId="0" applyNumberFormat="1" applyFont="1" applyFill="1" applyBorder="1" applyAlignment="1">
      <alignment vertical="center"/>
    </xf>
    <xf numFmtId="3" fontId="1" fillId="11" borderId="3" xfId="0" applyNumberFormat="1" applyFont="1" applyFill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3" fontId="1" fillId="11" borderId="36" xfId="0" applyNumberFormat="1" applyFont="1" applyFill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3" fontId="1" fillId="0" borderId="38" xfId="0" applyNumberFormat="1" applyFont="1" applyBorder="1" applyAlignment="1">
      <alignment vertical="center"/>
    </xf>
    <xf numFmtId="3" fontId="2" fillId="2" borderId="39" xfId="0" applyNumberFormat="1" applyFont="1" applyFill="1" applyBorder="1" applyAlignment="1">
      <alignment vertical="center"/>
    </xf>
    <xf numFmtId="0" fontId="5" fillId="12" borderId="19" xfId="0" applyFont="1" applyFill="1" applyBorder="1" applyAlignment="1">
      <alignment vertical="center"/>
    </xf>
    <xf numFmtId="0" fontId="5" fillId="13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5" fillId="12" borderId="18" xfId="0" applyFont="1" applyFill="1" applyBorder="1" applyAlignment="1">
      <alignment vertical="center"/>
    </xf>
    <xf numFmtId="10" fontId="6" fillId="3" borderId="42" xfId="0" applyNumberFormat="1" applyFont="1" applyFill="1" applyBorder="1" applyAlignment="1">
      <alignment horizontal="center" vertical="center"/>
    </xf>
    <xf numFmtId="10" fontId="6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7" fillId="10" borderId="48" xfId="0" applyFont="1" applyFill="1" applyBorder="1" applyAlignment="1">
      <alignment horizontal="center" vertical="center" textRotation="90"/>
    </xf>
    <xf numFmtId="0" fontId="7" fillId="10" borderId="49" xfId="0" applyFont="1" applyFill="1" applyBorder="1" applyAlignment="1">
      <alignment horizontal="center" vertical="center" textRotation="90"/>
    </xf>
    <xf numFmtId="10" fontId="6" fillId="3" borderId="0" xfId="0" applyNumberFormat="1" applyFont="1" applyFill="1" applyBorder="1" applyAlignment="1">
      <alignment horizontal="center" vertical="center"/>
    </xf>
    <xf numFmtId="10" fontId="6" fillId="3" borderId="40" xfId="0" applyNumberFormat="1" applyFont="1" applyFill="1" applyBorder="1" applyAlignment="1">
      <alignment horizontal="center" vertical="center"/>
    </xf>
    <xf numFmtId="10" fontId="6" fillId="3" borderId="41" xfId="0" applyNumberFormat="1" applyFont="1" applyFill="1" applyBorder="1" applyAlignment="1">
      <alignment horizontal="center" vertical="center"/>
    </xf>
    <xf numFmtId="10" fontId="6" fillId="3" borderId="45" xfId="0" applyNumberFormat="1" applyFont="1" applyFill="1" applyBorder="1" applyAlignment="1">
      <alignment horizontal="center" vertical="center"/>
    </xf>
    <xf numFmtId="10" fontId="6" fillId="3" borderId="46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47" xfId="0" applyNumberFormat="1" applyFont="1" applyFill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 textRotation="90"/>
    </xf>
    <xf numFmtId="0" fontId="7" fillId="10" borderId="50" xfId="0" applyFont="1" applyFill="1" applyBorder="1" applyAlignment="1">
      <alignment horizontal="center" vertical="center" textRotation="90" wrapText="1"/>
    </xf>
    <xf numFmtId="0" fontId="7" fillId="10" borderId="43" xfId="0" applyFont="1" applyFill="1" applyBorder="1" applyAlignment="1">
      <alignment horizontal="center" vertical="center" textRotation="90" wrapText="1"/>
    </xf>
    <xf numFmtId="0" fontId="7" fillId="10" borderId="50" xfId="0" applyFont="1" applyFill="1" applyBorder="1" applyAlignment="1">
      <alignment horizontal="center" vertical="center" wrapText="1"/>
    </xf>
    <xf numFmtId="0" fontId="7" fillId="10" borderId="51" xfId="0" applyFont="1" applyFill="1" applyBorder="1" applyAlignment="1">
      <alignment horizontal="center" vertical="center" wrapText="1"/>
    </xf>
    <xf numFmtId="0" fontId="7" fillId="10" borderId="52" xfId="0" applyFont="1" applyFill="1" applyBorder="1" applyAlignment="1">
      <alignment horizontal="center" vertical="center" textRotation="90"/>
    </xf>
    <xf numFmtId="0" fontId="7" fillId="10" borderId="53" xfId="0" applyFont="1" applyFill="1" applyBorder="1" applyAlignment="1">
      <alignment horizontal="center" vertical="center" textRotation="90"/>
    </xf>
    <xf numFmtId="0" fontId="7" fillId="10" borderId="54" xfId="0" applyFont="1" applyFill="1" applyBorder="1" applyAlignment="1">
      <alignment horizontal="center" vertical="center" textRotation="90"/>
    </xf>
    <xf numFmtId="0" fontId="7" fillId="10" borderId="28" xfId="0" applyFont="1" applyFill="1" applyBorder="1" applyAlignment="1">
      <alignment horizontal="center" vertical="center" textRotation="90"/>
    </xf>
    <xf numFmtId="0" fontId="7" fillId="10" borderId="44" xfId="0" applyFont="1" applyFill="1" applyBorder="1" applyAlignment="1">
      <alignment horizontal="center" vertical="center" textRotation="90"/>
    </xf>
    <xf numFmtId="0" fontId="7" fillId="10" borderId="55" xfId="0" applyFont="1" applyFill="1" applyBorder="1" applyAlignment="1">
      <alignment horizontal="center" vertical="center" textRotation="90"/>
    </xf>
    <xf numFmtId="0" fontId="7" fillId="10" borderId="43" xfId="0" applyFont="1" applyFill="1" applyBorder="1" applyAlignment="1">
      <alignment horizontal="center" vertical="center" textRotation="90"/>
    </xf>
  </cellXfs>
  <cellStyles count="1">
    <cellStyle name="Normální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Zero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I44" sqref="AI44"/>
    </sheetView>
  </sheetViews>
  <sheetFormatPr defaultRowHeight="12.75" x14ac:dyDescent="0.2"/>
  <cols>
    <col min="1" max="1" width="34.5703125" style="1" customWidth="1"/>
    <col min="2" max="2" width="4.140625" style="1" customWidth="1"/>
    <col min="3" max="3" width="5.5703125" style="1" customWidth="1"/>
    <col min="4" max="4" width="4.28515625" style="1" customWidth="1"/>
    <col min="5" max="5" width="5.42578125" style="1" customWidth="1"/>
    <col min="6" max="6" width="4.140625" style="1" customWidth="1"/>
    <col min="7" max="7" width="5.42578125" style="1" customWidth="1"/>
    <col min="8" max="8" width="4.28515625" style="1" customWidth="1"/>
    <col min="9" max="9" width="5.42578125" style="1" customWidth="1"/>
    <col min="10" max="10" width="4.140625" style="1" customWidth="1"/>
    <col min="11" max="11" width="5.42578125" style="1" customWidth="1"/>
    <col min="12" max="12" width="4" style="1" customWidth="1"/>
    <col min="13" max="13" width="5.5703125" style="1" customWidth="1"/>
    <col min="14" max="14" width="4.42578125" style="1" customWidth="1"/>
    <col min="15" max="15" width="5.5703125" style="1" customWidth="1"/>
    <col min="16" max="16" width="3.5703125" style="1" customWidth="1"/>
    <col min="17" max="17" width="5.5703125" style="1" customWidth="1"/>
    <col min="18" max="18" width="4.5703125" style="1" customWidth="1"/>
    <col min="19" max="19" width="5.42578125" style="1" customWidth="1"/>
    <col min="20" max="20" width="4" style="1" customWidth="1"/>
    <col min="21" max="21" width="5.42578125" style="1" customWidth="1"/>
    <col min="22" max="22" width="4.42578125" style="1" customWidth="1"/>
    <col min="23" max="23" width="5.5703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28515625" style="1" customWidth="1"/>
    <col min="29" max="29" width="5.7109375" style="1" customWidth="1"/>
    <col min="30" max="30" width="4.28515625" style="1" customWidth="1"/>
    <col min="31" max="31" width="5.42578125" style="1" customWidth="1"/>
    <col min="32" max="32" width="4.28515625" style="1" customWidth="1"/>
    <col min="33" max="33" width="5.5703125" style="1" customWidth="1"/>
    <col min="34" max="34" width="6.140625" style="1" customWidth="1"/>
    <col min="35" max="35" width="6.28515625" style="1" customWidth="1"/>
    <col min="36" max="36" width="8.28515625" style="2" customWidth="1"/>
    <col min="37" max="37" width="5.42578125" style="1" customWidth="1"/>
    <col min="38" max="16384" width="9.140625" style="1"/>
  </cols>
  <sheetData>
    <row r="1" spans="1:37" ht="90" customHeight="1" x14ac:dyDescent="0.2">
      <c r="A1" s="40" t="s">
        <v>28</v>
      </c>
      <c r="B1" s="82" t="s">
        <v>0</v>
      </c>
      <c r="C1" s="83"/>
      <c r="D1" s="82" t="s">
        <v>1</v>
      </c>
      <c r="E1" s="83"/>
      <c r="F1" s="82" t="s">
        <v>2</v>
      </c>
      <c r="G1" s="83"/>
      <c r="H1" s="82" t="s">
        <v>3</v>
      </c>
      <c r="I1" s="83"/>
      <c r="J1" s="82" t="s">
        <v>4</v>
      </c>
      <c r="K1" s="83"/>
      <c r="L1" s="82" t="s">
        <v>11</v>
      </c>
      <c r="M1" s="83"/>
      <c r="N1" s="82" t="s">
        <v>5</v>
      </c>
      <c r="O1" s="83"/>
      <c r="P1" s="82" t="s">
        <v>6</v>
      </c>
      <c r="Q1" s="83"/>
      <c r="R1" s="82" t="s">
        <v>7</v>
      </c>
      <c r="S1" s="83"/>
      <c r="T1" s="82" t="s">
        <v>8</v>
      </c>
      <c r="U1" s="84"/>
      <c r="V1" s="85" t="s">
        <v>9</v>
      </c>
      <c r="W1" s="86"/>
      <c r="X1" s="87" t="s">
        <v>10</v>
      </c>
      <c r="Y1" s="87"/>
      <c r="Z1" s="68" t="s">
        <v>12</v>
      </c>
      <c r="AA1" s="69"/>
      <c r="AB1" s="88" t="s">
        <v>62</v>
      </c>
      <c r="AC1" s="86"/>
      <c r="AD1" s="68" t="s">
        <v>13</v>
      </c>
      <c r="AE1" s="77"/>
      <c r="AF1" s="68" t="s">
        <v>14</v>
      </c>
      <c r="AG1" s="77"/>
      <c r="AH1" s="78" t="s">
        <v>52</v>
      </c>
      <c r="AI1" s="79"/>
      <c r="AJ1" s="80" t="s">
        <v>58</v>
      </c>
      <c r="AK1" s="81"/>
    </row>
    <row r="2" spans="1:37" ht="18" customHeight="1" x14ac:dyDescent="0.2">
      <c r="A2" s="33" t="s">
        <v>23</v>
      </c>
      <c r="B2" s="3" t="s">
        <v>22</v>
      </c>
      <c r="C2" s="4" t="s">
        <v>20</v>
      </c>
      <c r="D2" s="3" t="s">
        <v>22</v>
      </c>
      <c r="E2" s="4" t="s">
        <v>20</v>
      </c>
      <c r="F2" s="3" t="s">
        <v>22</v>
      </c>
      <c r="G2" s="4" t="s">
        <v>20</v>
      </c>
      <c r="H2" s="3" t="s">
        <v>22</v>
      </c>
      <c r="I2" s="4" t="s">
        <v>20</v>
      </c>
      <c r="J2" s="3" t="s">
        <v>22</v>
      </c>
      <c r="K2" s="4" t="s">
        <v>20</v>
      </c>
      <c r="L2" s="3" t="s">
        <v>22</v>
      </c>
      <c r="M2" s="11" t="s">
        <v>20</v>
      </c>
      <c r="N2" s="3" t="s">
        <v>22</v>
      </c>
      <c r="O2" s="11" t="s">
        <v>20</v>
      </c>
      <c r="P2" s="3" t="s">
        <v>22</v>
      </c>
      <c r="Q2" s="4" t="s">
        <v>20</v>
      </c>
      <c r="R2" s="3" t="s">
        <v>22</v>
      </c>
      <c r="S2" s="11" t="s">
        <v>20</v>
      </c>
      <c r="T2" s="3" t="s">
        <v>22</v>
      </c>
      <c r="U2" s="13" t="s">
        <v>20</v>
      </c>
      <c r="V2" s="36" t="s">
        <v>22</v>
      </c>
      <c r="W2" s="4" t="s">
        <v>20</v>
      </c>
      <c r="X2" s="3" t="s">
        <v>22</v>
      </c>
      <c r="Y2" s="4" t="s">
        <v>20</v>
      </c>
      <c r="Z2" s="3" t="s">
        <v>22</v>
      </c>
      <c r="AA2" s="4" t="s">
        <v>20</v>
      </c>
      <c r="AB2" s="55" t="s">
        <v>22</v>
      </c>
      <c r="AC2" s="4" t="s">
        <v>20</v>
      </c>
      <c r="AD2" s="3" t="s">
        <v>22</v>
      </c>
      <c r="AE2" s="4" t="s">
        <v>20</v>
      </c>
      <c r="AF2" s="3" t="s">
        <v>22</v>
      </c>
      <c r="AG2" s="4" t="s">
        <v>20</v>
      </c>
      <c r="AH2" s="3" t="s">
        <v>22</v>
      </c>
      <c r="AI2" s="4" t="s">
        <v>20</v>
      </c>
      <c r="AJ2" s="3" t="s">
        <v>22</v>
      </c>
      <c r="AK2" s="13" t="s">
        <v>20</v>
      </c>
    </row>
    <row r="3" spans="1:37" ht="15.75" customHeight="1" x14ac:dyDescent="0.2">
      <c r="A3" s="25" t="s">
        <v>15</v>
      </c>
      <c r="B3" s="49">
        <v>69</v>
      </c>
      <c r="C3" s="50">
        <f t="shared" ref="C3:C33" si="0">B3/$B$34*100</f>
        <v>22.402597402597401</v>
      </c>
      <c r="D3" s="49">
        <v>200</v>
      </c>
      <c r="E3" s="50">
        <f t="shared" ref="E3:E33" si="1">D3/$D$34*100</f>
        <v>23.094688221709006</v>
      </c>
      <c r="F3" s="49">
        <v>94</v>
      </c>
      <c r="G3" s="50">
        <f t="shared" ref="G3:G33" si="2">F3/$F$34*100</f>
        <v>23.5</v>
      </c>
      <c r="H3" s="49">
        <v>168</v>
      </c>
      <c r="I3" s="50">
        <f t="shared" ref="I3:I33" si="3">H3/$H$34*100</f>
        <v>21.132075471698116</v>
      </c>
      <c r="J3" s="49">
        <v>24</v>
      </c>
      <c r="K3" s="50">
        <f t="shared" ref="K3:K33" si="4">J3/$J$34*100</f>
        <v>12.18274111675127</v>
      </c>
      <c r="L3" s="49">
        <v>18</v>
      </c>
      <c r="M3" s="51">
        <f t="shared" ref="M3:M33" si="5">L3/$L$34*100</f>
        <v>27.692307692307693</v>
      </c>
      <c r="N3" s="49">
        <v>203</v>
      </c>
      <c r="O3" s="51">
        <f t="shared" ref="O3:O33" si="6">N3/$N$34*100</f>
        <v>22.808988764044944</v>
      </c>
      <c r="P3" s="49">
        <v>8</v>
      </c>
      <c r="Q3" s="50">
        <f t="shared" ref="Q3:Q33" si="7">P3/$P$34*100</f>
        <v>25</v>
      </c>
      <c r="R3" s="49">
        <v>25</v>
      </c>
      <c r="S3" s="51">
        <f t="shared" ref="S3:S33" si="8">R3/$R$34*100</f>
        <v>17.006802721088434</v>
      </c>
      <c r="T3" s="49">
        <v>1</v>
      </c>
      <c r="U3" s="52">
        <f t="shared" ref="U3:U33" si="9">T3/$T$34*100</f>
        <v>2.1276595744680851</v>
      </c>
      <c r="V3" s="53">
        <v>155</v>
      </c>
      <c r="W3" s="50">
        <f t="shared" ref="W3:W33" si="10">V3/$V$34*100</f>
        <v>28.864059590316572</v>
      </c>
      <c r="X3" s="49">
        <v>17</v>
      </c>
      <c r="Y3" s="50">
        <f t="shared" ref="Y3:Y33" si="11">X3/$X$34*100</f>
        <v>47.222222222222221</v>
      </c>
      <c r="Z3" s="49">
        <v>36</v>
      </c>
      <c r="AA3" s="50">
        <f t="shared" ref="AA3:AA33" si="12">Z3/$Z$34*100</f>
        <v>15.789473684210526</v>
      </c>
      <c r="AB3" s="56">
        <v>21</v>
      </c>
      <c r="AC3" s="50">
        <f>AB3/$AB$34*100</f>
        <v>16.93548387096774</v>
      </c>
      <c r="AD3" s="49">
        <v>49</v>
      </c>
      <c r="AE3" s="50">
        <f t="shared" ref="AE3:AE33" si="13">AD3/$AD$34*100</f>
        <v>19.838056680161944</v>
      </c>
      <c r="AF3" s="49">
        <v>120</v>
      </c>
      <c r="AG3" s="50">
        <f t="shared" ref="AG3:AG33" si="14">AF3/$AF$34*100</f>
        <v>22.641509433962266</v>
      </c>
      <c r="AH3" s="49">
        <f>SUM(B3,D3,F3,H3,J3,L3,N3,P3,R3,T3,V3,X3,Z3,AB3,AD3,AF3)</f>
        <v>1208</v>
      </c>
      <c r="AI3" s="50">
        <f t="shared" ref="AI3:AI33" si="15">AH3/$AH$34*100</f>
        <v>22.169205358781426</v>
      </c>
      <c r="AJ3" s="54">
        <v>60227</v>
      </c>
      <c r="AK3" s="52">
        <f t="shared" ref="AK3:AK33" si="16">AJ3/$AJ$34*100</f>
        <v>24.969217056031177</v>
      </c>
    </row>
    <row r="4" spans="1:37" ht="15.75" customHeight="1" x14ac:dyDescent="0.2">
      <c r="A4" s="29" t="s">
        <v>29</v>
      </c>
      <c r="B4" s="49">
        <v>57</v>
      </c>
      <c r="C4" s="50">
        <f t="shared" si="0"/>
        <v>18.506493506493506</v>
      </c>
      <c r="D4" s="49">
        <v>146</v>
      </c>
      <c r="E4" s="50">
        <f t="shared" si="1"/>
        <v>16.859122401847575</v>
      </c>
      <c r="F4" s="49">
        <v>52</v>
      </c>
      <c r="G4" s="50">
        <f t="shared" si="2"/>
        <v>13</v>
      </c>
      <c r="H4" s="49">
        <v>138</v>
      </c>
      <c r="I4" s="50">
        <f t="shared" si="3"/>
        <v>17.358490566037734</v>
      </c>
      <c r="J4" s="49">
        <v>35</v>
      </c>
      <c r="K4" s="50">
        <f t="shared" si="4"/>
        <v>17.766497461928935</v>
      </c>
      <c r="L4" s="49">
        <v>4</v>
      </c>
      <c r="M4" s="51">
        <f t="shared" si="5"/>
        <v>6.1538461538461542</v>
      </c>
      <c r="N4" s="49">
        <v>106</v>
      </c>
      <c r="O4" s="51">
        <f t="shared" si="6"/>
        <v>11.910112359550562</v>
      </c>
      <c r="P4" s="49">
        <v>1</v>
      </c>
      <c r="Q4" s="50">
        <f t="shared" si="7"/>
        <v>3.125</v>
      </c>
      <c r="R4" s="49">
        <v>14</v>
      </c>
      <c r="S4" s="51">
        <f t="shared" si="8"/>
        <v>9.5238095238095237</v>
      </c>
      <c r="T4" s="49">
        <v>5</v>
      </c>
      <c r="U4" s="52">
        <f t="shared" si="9"/>
        <v>10.638297872340425</v>
      </c>
      <c r="V4" s="53">
        <v>70</v>
      </c>
      <c r="W4" s="50">
        <f t="shared" si="10"/>
        <v>13.03538175046555</v>
      </c>
      <c r="X4" s="49">
        <v>4</v>
      </c>
      <c r="Y4" s="50">
        <f t="shared" si="11"/>
        <v>11.111111111111111</v>
      </c>
      <c r="Z4" s="49">
        <v>15</v>
      </c>
      <c r="AA4" s="50">
        <f t="shared" si="12"/>
        <v>6.5789473684210522</v>
      </c>
      <c r="AB4" s="56">
        <v>19</v>
      </c>
      <c r="AC4" s="50">
        <f t="shared" ref="AC4:AC33" si="17">AB4/$AB$34*100</f>
        <v>15.32258064516129</v>
      </c>
      <c r="AD4" s="49">
        <v>23</v>
      </c>
      <c r="AE4" s="50">
        <f t="shared" si="13"/>
        <v>9.3117408906882595</v>
      </c>
      <c r="AF4" s="49">
        <v>58</v>
      </c>
      <c r="AG4" s="50">
        <f t="shared" si="14"/>
        <v>10.943396226415095</v>
      </c>
      <c r="AH4" s="49">
        <f t="shared" ref="AH4:AH34" si="18">SUM(B4,D4,F4,H4,J4,L4,N4,P4,R4,T4,V4,X4,Z4,AB4,AD4,AF4)</f>
        <v>747</v>
      </c>
      <c r="AI4" s="50">
        <f t="shared" si="15"/>
        <v>13.708937419710038</v>
      </c>
      <c r="AJ4" s="54">
        <v>24264</v>
      </c>
      <c r="AK4" s="52">
        <f t="shared" si="16"/>
        <v>10.05949296241786</v>
      </c>
    </row>
    <row r="5" spans="1:37" ht="15.75" customHeight="1" x14ac:dyDescent="0.2">
      <c r="A5" s="27" t="s">
        <v>38</v>
      </c>
      <c r="B5" s="49">
        <v>41</v>
      </c>
      <c r="C5" s="50">
        <f t="shared" si="0"/>
        <v>13.311688311688311</v>
      </c>
      <c r="D5" s="49">
        <v>60</v>
      </c>
      <c r="E5" s="50">
        <f t="shared" si="1"/>
        <v>6.9284064665127012</v>
      </c>
      <c r="F5" s="49">
        <v>14</v>
      </c>
      <c r="G5" s="50">
        <f t="shared" si="2"/>
        <v>3.5000000000000004</v>
      </c>
      <c r="H5" s="49">
        <v>79</v>
      </c>
      <c r="I5" s="50">
        <f t="shared" si="3"/>
        <v>9.9371069182389942</v>
      </c>
      <c r="J5" s="49">
        <v>32</v>
      </c>
      <c r="K5" s="50">
        <f t="shared" si="4"/>
        <v>16.243654822335024</v>
      </c>
      <c r="L5" s="49">
        <v>9</v>
      </c>
      <c r="M5" s="51">
        <f t="shared" si="5"/>
        <v>13.846153846153847</v>
      </c>
      <c r="N5" s="49">
        <v>229</v>
      </c>
      <c r="O5" s="51">
        <f t="shared" si="6"/>
        <v>25.730337078651683</v>
      </c>
      <c r="P5" s="49">
        <v>9</v>
      </c>
      <c r="Q5" s="50">
        <f t="shared" si="7"/>
        <v>28.125</v>
      </c>
      <c r="R5" s="49">
        <v>32</v>
      </c>
      <c r="S5" s="51">
        <f t="shared" si="8"/>
        <v>21.768707482993197</v>
      </c>
      <c r="T5" s="49">
        <v>8</v>
      </c>
      <c r="U5" s="52">
        <f t="shared" si="9"/>
        <v>17.021276595744681</v>
      </c>
      <c r="V5" s="53">
        <v>107</v>
      </c>
      <c r="W5" s="50">
        <f t="shared" si="10"/>
        <v>19.925512104283055</v>
      </c>
      <c r="X5" s="49">
        <v>4</v>
      </c>
      <c r="Y5" s="50">
        <f t="shared" si="11"/>
        <v>11.111111111111111</v>
      </c>
      <c r="Z5" s="49">
        <v>122</v>
      </c>
      <c r="AA5" s="50">
        <f t="shared" si="12"/>
        <v>53.508771929824562</v>
      </c>
      <c r="AB5" s="56">
        <v>35</v>
      </c>
      <c r="AC5" s="50">
        <f t="shared" si="17"/>
        <v>28.225806451612907</v>
      </c>
      <c r="AD5" s="49">
        <v>59</v>
      </c>
      <c r="AE5" s="50">
        <f t="shared" si="13"/>
        <v>23.886639676113361</v>
      </c>
      <c r="AF5" s="49">
        <v>78</v>
      </c>
      <c r="AG5" s="50">
        <f t="shared" si="14"/>
        <v>14.716981132075471</v>
      </c>
      <c r="AH5" s="49">
        <f t="shared" si="18"/>
        <v>918</v>
      </c>
      <c r="AI5" s="50">
        <f t="shared" si="15"/>
        <v>16.8471279133786</v>
      </c>
      <c r="AJ5" s="54">
        <v>25443</v>
      </c>
      <c r="AK5" s="52">
        <f t="shared" si="16"/>
        <v>10.548288799983418</v>
      </c>
    </row>
    <row r="6" spans="1:37" ht="15.75" customHeight="1" x14ac:dyDescent="0.2">
      <c r="A6" s="26" t="s">
        <v>18</v>
      </c>
      <c r="B6" s="49">
        <v>35</v>
      </c>
      <c r="C6" s="50">
        <f t="shared" si="0"/>
        <v>11.363636363636363</v>
      </c>
      <c r="D6" s="49">
        <v>144</v>
      </c>
      <c r="E6" s="50">
        <f t="shared" si="1"/>
        <v>16.628175519630485</v>
      </c>
      <c r="F6" s="49">
        <v>84</v>
      </c>
      <c r="G6" s="50">
        <f t="shared" si="2"/>
        <v>21</v>
      </c>
      <c r="H6" s="49">
        <v>130</v>
      </c>
      <c r="I6" s="50">
        <f t="shared" si="3"/>
        <v>16.352201257861633</v>
      </c>
      <c r="J6" s="49">
        <v>26</v>
      </c>
      <c r="K6" s="50">
        <f t="shared" si="4"/>
        <v>13.197969543147209</v>
      </c>
      <c r="L6" s="49">
        <v>9</v>
      </c>
      <c r="M6" s="51">
        <f t="shared" si="5"/>
        <v>13.846153846153847</v>
      </c>
      <c r="N6" s="49">
        <v>144</v>
      </c>
      <c r="O6" s="51">
        <f t="shared" si="6"/>
        <v>16.179775280898877</v>
      </c>
      <c r="P6" s="49">
        <v>9</v>
      </c>
      <c r="Q6" s="50">
        <f t="shared" si="7"/>
        <v>28.125</v>
      </c>
      <c r="R6" s="49">
        <v>24</v>
      </c>
      <c r="S6" s="51">
        <f t="shared" si="8"/>
        <v>16.326530612244898</v>
      </c>
      <c r="T6" s="49">
        <v>2</v>
      </c>
      <c r="U6" s="52">
        <f t="shared" si="9"/>
        <v>4.2553191489361701</v>
      </c>
      <c r="V6" s="53">
        <v>56</v>
      </c>
      <c r="W6" s="50">
        <f t="shared" si="10"/>
        <v>10.428305400372439</v>
      </c>
      <c r="X6" s="49">
        <v>4</v>
      </c>
      <c r="Y6" s="50">
        <f t="shared" si="11"/>
        <v>11.111111111111111</v>
      </c>
      <c r="Z6" s="49">
        <v>12</v>
      </c>
      <c r="AA6" s="50">
        <f t="shared" si="12"/>
        <v>5.2631578947368416</v>
      </c>
      <c r="AB6" s="56">
        <v>8</v>
      </c>
      <c r="AC6" s="50">
        <f t="shared" si="17"/>
        <v>6.4516129032258061</v>
      </c>
      <c r="AD6" s="49">
        <v>50</v>
      </c>
      <c r="AE6" s="50">
        <f t="shared" si="13"/>
        <v>20.242914979757085</v>
      </c>
      <c r="AF6" s="49">
        <v>91</v>
      </c>
      <c r="AG6" s="50">
        <f t="shared" si="14"/>
        <v>17.169811320754715</v>
      </c>
      <c r="AH6" s="49">
        <f t="shared" si="18"/>
        <v>828</v>
      </c>
      <c r="AI6" s="50">
        <f t="shared" si="15"/>
        <v>15.195448706184623</v>
      </c>
      <c r="AJ6" s="54">
        <v>58272</v>
      </c>
      <c r="AK6" s="52">
        <f t="shared" si="16"/>
        <v>24.15870317779482</v>
      </c>
    </row>
    <row r="7" spans="1:37" ht="15.75" customHeight="1" x14ac:dyDescent="0.2">
      <c r="A7" s="31" t="s">
        <v>37</v>
      </c>
      <c r="B7" s="49">
        <v>32</v>
      </c>
      <c r="C7" s="50">
        <f t="shared" si="0"/>
        <v>10.38961038961039</v>
      </c>
      <c r="D7" s="49">
        <v>124</v>
      </c>
      <c r="E7" s="50">
        <f t="shared" si="1"/>
        <v>14.318706697459586</v>
      </c>
      <c r="F7" s="49">
        <v>76</v>
      </c>
      <c r="G7" s="50">
        <f t="shared" si="2"/>
        <v>19</v>
      </c>
      <c r="H7" s="49">
        <v>119</v>
      </c>
      <c r="I7" s="50">
        <f t="shared" si="3"/>
        <v>14.968553459119496</v>
      </c>
      <c r="J7" s="49">
        <v>34</v>
      </c>
      <c r="K7" s="50">
        <f t="shared" si="4"/>
        <v>17.258883248730964</v>
      </c>
      <c r="L7" s="49">
        <v>9</v>
      </c>
      <c r="M7" s="51">
        <f t="shared" si="5"/>
        <v>13.846153846153847</v>
      </c>
      <c r="N7" s="49">
        <v>42</v>
      </c>
      <c r="O7" s="51">
        <f t="shared" si="6"/>
        <v>4.7191011235955056</v>
      </c>
      <c r="P7" s="49"/>
      <c r="Q7" s="50">
        <f t="shared" si="7"/>
        <v>0</v>
      </c>
      <c r="R7" s="49">
        <v>18</v>
      </c>
      <c r="S7" s="51">
        <f t="shared" si="8"/>
        <v>12.244897959183673</v>
      </c>
      <c r="T7" s="49">
        <v>7</v>
      </c>
      <c r="U7" s="52">
        <f t="shared" si="9"/>
        <v>14.893617021276595</v>
      </c>
      <c r="V7" s="53">
        <v>29</v>
      </c>
      <c r="W7" s="50">
        <f t="shared" si="10"/>
        <v>5.4003724394785841</v>
      </c>
      <c r="X7" s="49"/>
      <c r="Y7" s="50">
        <f t="shared" si="11"/>
        <v>0</v>
      </c>
      <c r="Z7" s="49">
        <v>8</v>
      </c>
      <c r="AA7" s="50">
        <f t="shared" si="12"/>
        <v>3.5087719298245612</v>
      </c>
      <c r="AB7" s="56">
        <v>9</v>
      </c>
      <c r="AC7" s="50">
        <f t="shared" si="17"/>
        <v>7.2580645161290329</v>
      </c>
      <c r="AD7" s="49">
        <v>4</v>
      </c>
      <c r="AE7" s="50">
        <f t="shared" si="13"/>
        <v>1.6194331983805668</v>
      </c>
      <c r="AF7" s="49">
        <v>56</v>
      </c>
      <c r="AG7" s="50">
        <f t="shared" si="14"/>
        <v>10.566037735849058</v>
      </c>
      <c r="AH7" s="49">
        <f t="shared" si="18"/>
        <v>567</v>
      </c>
      <c r="AI7" s="50">
        <f t="shared" si="15"/>
        <v>10.405579005322076</v>
      </c>
      <c r="AJ7" s="54">
        <v>4002</v>
      </c>
      <c r="AK7" s="52">
        <f t="shared" si="16"/>
        <v>1.6591695860367734</v>
      </c>
    </row>
    <row r="8" spans="1:37" ht="15.75" customHeight="1" x14ac:dyDescent="0.2">
      <c r="A8" s="30" t="s">
        <v>16</v>
      </c>
      <c r="B8" s="49">
        <v>26</v>
      </c>
      <c r="C8" s="50">
        <f t="shared" si="0"/>
        <v>8.4415584415584419</v>
      </c>
      <c r="D8" s="49">
        <v>46</v>
      </c>
      <c r="E8" s="50">
        <f t="shared" si="1"/>
        <v>5.3117782909930717</v>
      </c>
      <c r="F8" s="49">
        <v>27</v>
      </c>
      <c r="G8" s="50">
        <f t="shared" si="2"/>
        <v>6.75</v>
      </c>
      <c r="H8" s="49">
        <v>35</v>
      </c>
      <c r="I8" s="50">
        <f t="shared" si="3"/>
        <v>4.4025157232704402</v>
      </c>
      <c r="J8" s="49">
        <v>22</v>
      </c>
      <c r="K8" s="50">
        <f t="shared" si="4"/>
        <v>11.167512690355331</v>
      </c>
      <c r="L8" s="49">
        <v>1</v>
      </c>
      <c r="M8" s="51">
        <f t="shared" si="5"/>
        <v>1.5384615384615385</v>
      </c>
      <c r="N8" s="49">
        <v>39</v>
      </c>
      <c r="O8" s="51">
        <f t="shared" si="6"/>
        <v>4.382022471910112</v>
      </c>
      <c r="P8" s="49">
        <v>1</v>
      </c>
      <c r="Q8" s="50">
        <f t="shared" si="7"/>
        <v>3.125</v>
      </c>
      <c r="R8" s="49">
        <v>5</v>
      </c>
      <c r="S8" s="51">
        <f t="shared" si="8"/>
        <v>3.4013605442176873</v>
      </c>
      <c r="T8" s="49">
        <v>6</v>
      </c>
      <c r="U8" s="52">
        <f t="shared" si="9"/>
        <v>12.76595744680851</v>
      </c>
      <c r="V8" s="53">
        <v>30</v>
      </c>
      <c r="W8" s="50">
        <f t="shared" si="10"/>
        <v>5.5865921787709496</v>
      </c>
      <c r="X8" s="49"/>
      <c r="Y8" s="50">
        <f t="shared" si="11"/>
        <v>0</v>
      </c>
      <c r="Z8" s="49">
        <v>10</v>
      </c>
      <c r="AA8" s="50">
        <f t="shared" si="12"/>
        <v>4.3859649122807012</v>
      </c>
      <c r="AB8" s="56">
        <v>8</v>
      </c>
      <c r="AC8" s="50">
        <f t="shared" si="17"/>
        <v>6.4516129032258061</v>
      </c>
      <c r="AD8" s="49">
        <v>21</v>
      </c>
      <c r="AE8" s="50">
        <f t="shared" si="13"/>
        <v>8.5020242914979747</v>
      </c>
      <c r="AF8" s="49">
        <v>21</v>
      </c>
      <c r="AG8" s="50">
        <f t="shared" si="14"/>
        <v>3.9622641509433962</v>
      </c>
      <c r="AH8" s="49">
        <f t="shared" si="18"/>
        <v>298</v>
      </c>
      <c r="AI8" s="50">
        <f t="shared" si="15"/>
        <v>5.4688933749311799</v>
      </c>
      <c r="AJ8" s="54">
        <v>21029</v>
      </c>
      <c r="AK8" s="52">
        <f t="shared" si="16"/>
        <v>8.7183101511162704</v>
      </c>
    </row>
    <row r="9" spans="1:37" ht="15.75" customHeight="1" x14ac:dyDescent="0.2">
      <c r="A9" s="28" t="s">
        <v>19</v>
      </c>
      <c r="B9" s="49">
        <v>25</v>
      </c>
      <c r="C9" s="50">
        <f t="shared" si="0"/>
        <v>8.1168831168831161</v>
      </c>
      <c r="D9" s="49">
        <v>87</v>
      </c>
      <c r="E9" s="50">
        <f t="shared" si="1"/>
        <v>10.046189376443419</v>
      </c>
      <c r="F9" s="49">
        <v>32</v>
      </c>
      <c r="G9" s="50">
        <f t="shared" si="2"/>
        <v>8</v>
      </c>
      <c r="H9" s="49">
        <v>75</v>
      </c>
      <c r="I9" s="50">
        <f t="shared" si="3"/>
        <v>9.433962264150944</v>
      </c>
      <c r="J9" s="49">
        <v>16</v>
      </c>
      <c r="K9" s="50">
        <f t="shared" si="4"/>
        <v>8.1218274111675122</v>
      </c>
      <c r="L9" s="49">
        <v>8</v>
      </c>
      <c r="M9" s="51">
        <f t="shared" si="5"/>
        <v>12.307692307692308</v>
      </c>
      <c r="N9" s="49">
        <v>66</v>
      </c>
      <c r="O9" s="51">
        <f t="shared" si="6"/>
        <v>7.415730337078652</v>
      </c>
      <c r="P9" s="49">
        <v>1</v>
      </c>
      <c r="Q9" s="50">
        <f t="shared" si="7"/>
        <v>3.125</v>
      </c>
      <c r="R9" s="49">
        <v>13</v>
      </c>
      <c r="S9" s="51">
        <f t="shared" si="8"/>
        <v>8.8435374149659864</v>
      </c>
      <c r="T9" s="49">
        <v>8</v>
      </c>
      <c r="U9" s="52">
        <f t="shared" si="9"/>
        <v>17.021276595744681</v>
      </c>
      <c r="V9" s="53">
        <v>40</v>
      </c>
      <c r="W9" s="50">
        <f t="shared" si="10"/>
        <v>7.4487895716945998</v>
      </c>
      <c r="X9" s="49">
        <v>2</v>
      </c>
      <c r="Y9" s="50">
        <f t="shared" si="11"/>
        <v>5.5555555555555554</v>
      </c>
      <c r="Z9" s="49">
        <v>11</v>
      </c>
      <c r="AA9" s="50">
        <f t="shared" si="12"/>
        <v>4.8245614035087714</v>
      </c>
      <c r="AB9" s="56">
        <v>17</v>
      </c>
      <c r="AC9" s="50">
        <f t="shared" si="17"/>
        <v>13.709677419354838</v>
      </c>
      <c r="AD9" s="49">
        <v>24</v>
      </c>
      <c r="AE9" s="50">
        <f t="shared" si="13"/>
        <v>9.7165991902834001</v>
      </c>
      <c r="AF9" s="49">
        <v>46</v>
      </c>
      <c r="AG9" s="50">
        <f t="shared" si="14"/>
        <v>8.6792452830188669</v>
      </c>
      <c r="AH9" s="49">
        <f t="shared" si="18"/>
        <v>471</v>
      </c>
      <c r="AI9" s="50">
        <f t="shared" si="15"/>
        <v>8.6437878509818322</v>
      </c>
      <c r="AJ9" s="54">
        <v>24507</v>
      </c>
      <c r="AK9" s="52">
        <f t="shared" si="16"/>
        <v>10.160237142679463</v>
      </c>
    </row>
    <row r="10" spans="1:37" ht="15.75" customHeight="1" x14ac:dyDescent="0.2">
      <c r="A10" s="30" t="s">
        <v>36</v>
      </c>
      <c r="B10" s="49">
        <v>5</v>
      </c>
      <c r="C10" s="50">
        <f t="shared" si="0"/>
        <v>1.6233766233766231</v>
      </c>
      <c r="D10" s="49">
        <v>4</v>
      </c>
      <c r="E10" s="50">
        <f t="shared" si="1"/>
        <v>0.46189376443418012</v>
      </c>
      <c r="F10" s="49">
        <v>1</v>
      </c>
      <c r="G10" s="50">
        <f t="shared" si="2"/>
        <v>0.25</v>
      </c>
      <c r="H10" s="49">
        <v>6</v>
      </c>
      <c r="I10" s="50">
        <f t="shared" si="3"/>
        <v>0.75471698113207553</v>
      </c>
      <c r="J10" s="49"/>
      <c r="K10" s="50">
        <f t="shared" si="4"/>
        <v>0</v>
      </c>
      <c r="L10" s="49">
        <v>1</v>
      </c>
      <c r="M10" s="51">
        <f t="shared" si="5"/>
        <v>1.5384615384615385</v>
      </c>
      <c r="N10" s="49">
        <v>5</v>
      </c>
      <c r="O10" s="51">
        <f t="shared" si="6"/>
        <v>0.5617977528089888</v>
      </c>
      <c r="P10" s="49"/>
      <c r="Q10" s="50">
        <f t="shared" si="7"/>
        <v>0</v>
      </c>
      <c r="R10" s="49">
        <v>4</v>
      </c>
      <c r="S10" s="51">
        <f t="shared" si="8"/>
        <v>2.7210884353741496</v>
      </c>
      <c r="T10" s="49">
        <v>0</v>
      </c>
      <c r="U10" s="52">
        <f t="shared" si="9"/>
        <v>0</v>
      </c>
      <c r="V10" s="53">
        <v>3</v>
      </c>
      <c r="W10" s="50">
        <f t="shared" si="10"/>
        <v>0.55865921787709494</v>
      </c>
      <c r="X10" s="49">
        <v>2</v>
      </c>
      <c r="Y10" s="50">
        <f t="shared" si="11"/>
        <v>5.5555555555555554</v>
      </c>
      <c r="Z10" s="49">
        <v>0</v>
      </c>
      <c r="AA10" s="50">
        <f t="shared" si="12"/>
        <v>0</v>
      </c>
      <c r="AB10" s="56"/>
      <c r="AC10" s="50">
        <f t="shared" si="17"/>
        <v>0</v>
      </c>
      <c r="AD10" s="49">
        <v>1</v>
      </c>
      <c r="AE10" s="50">
        <f t="shared" si="13"/>
        <v>0.40485829959514169</v>
      </c>
      <c r="AF10" s="49">
        <v>7</v>
      </c>
      <c r="AG10" s="50">
        <f t="shared" si="14"/>
        <v>1.3207547169811322</v>
      </c>
      <c r="AH10" s="49">
        <f t="shared" si="18"/>
        <v>39</v>
      </c>
      <c r="AI10" s="50">
        <f t="shared" si="15"/>
        <v>0.71572765645072489</v>
      </c>
      <c r="AJ10" s="54">
        <v>2379</v>
      </c>
      <c r="AK10" s="52">
        <f t="shared" si="16"/>
        <v>0.98629796231421407</v>
      </c>
    </row>
    <row r="11" spans="1:37" ht="15.75" customHeight="1" x14ac:dyDescent="0.2">
      <c r="A11" s="30" t="s">
        <v>34</v>
      </c>
      <c r="B11" s="5">
        <v>3</v>
      </c>
      <c r="C11" s="6">
        <f t="shared" si="0"/>
        <v>0.97402597402597402</v>
      </c>
      <c r="D11" s="5">
        <v>5</v>
      </c>
      <c r="E11" s="6">
        <f t="shared" si="1"/>
        <v>0.57736720554272514</v>
      </c>
      <c r="F11" s="5">
        <v>1</v>
      </c>
      <c r="G11" s="6">
        <f t="shared" si="2"/>
        <v>0.25</v>
      </c>
      <c r="H11" s="5">
        <v>4</v>
      </c>
      <c r="I11" s="6">
        <f t="shared" si="3"/>
        <v>0.50314465408805031</v>
      </c>
      <c r="J11" s="5"/>
      <c r="K11" s="6">
        <f t="shared" si="4"/>
        <v>0</v>
      </c>
      <c r="L11" s="5">
        <v>0</v>
      </c>
      <c r="M11" s="51">
        <f t="shared" si="5"/>
        <v>0</v>
      </c>
      <c r="N11" s="5">
        <v>3</v>
      </c>
      <c r="O11" s="9">
        <f t="shared" si="6"/>
        <v>0.33707865168539325</v>
      </c>
      <c r="P11" s="5"/>
      <c r="Q11" s="6">
        <f t="shared" si="7"/>
        <v>0</v>
      </c>
      <c r="R11" s="5">
        <v>1</v>
      </c>
      <c r="S11" s="9">
        <f t="shared" si="8"/>
        <v>0.68027210884353739</v>
      </c>
      <c r="T11" s="5">
        <v>2</v>
      </c>
      <c r="U11" s="14">
        <f t="shared" si="9"/>
        <v>4.2553191489361701</v>
      </c>
      <c r="V11" s="37">
        <v>3</v>
      </c>
      <c r="W11" s="6">
        <f t="shared" si="10"/>
        <v>0.55865921787709494</v>
      </c>
      <c r="X11" s="5">
        <v>0</v>
      </c>
      <c r="Y11" s="6">
        <f t="shared" si="11"/>
        <v>0</v>
      </c>
      <c r="Z11" s="5">
        <v>0</v>
      </c>
      <c r="AA11" s="6">
        <f t="shared" si="12"/>
        <v>0</v>
      </c>
      <c r="AB11" s="57">
        <v>1</v>
      </c>
      <c r="AC11" s="6">
        <f t="shared" si="17"/>
        <v>0.80645161290322576</v>
      </c>
      <c r="AD11" s="5">
        <v>0</v>
      </c>
      <c r="AE11" s="6">
        <f t="shared" si="13"/>
        <v>0</v>
      </c>
      <c r="AF11" s="5">
        <v>2</v>
      </c>
      <c r="AG11" s="6">
        <f t="shared" si="14"/>
        <v>0.37735849056603776</v>
      </c>
      <c r="AH11" s="5">
        <f t="shared" si="18"/>
        <v>25</v>
      </c>
      <c r="AI11" s="6">
        <f t="shared" si="15"/>
        <v>0.4587997797761057</v>
      </c>
      <c r="AJ11" s="15">
        <v>1415</v>
      </c>
      <c r="AK11" s="14">
        <f t="shared" si="16"/>
        <v>0.58663792209945897</v>
      </c>
    </row>
    <row r="12" spans="1:37" ht="15.75" customHeight="1" x14ac:dyDescent="0.2">
      <c r="A12" s="30" t="s">
        <v>40</v>
      </c>
      <c r="B12" s="5">
        <v>3</v>
      </c>
      <c r="C12" s="6">
        <f t="shared" si="0"/>
        <v>0.97402597402597402</v>
      </c>
      <c r="D12" s="5">
        <v>1</v>
      </c>
      <c r="E12" s="6">
        <f t="shared" si="1"/>
        <v>0.11547344110854503</v>
      </c>
      <c r="F12" s="5">
        <v>2</v>
      </c>
      <c r="G12" s="6">
        <f t="shared" si="2"/>
        <v>0.5</v>
      </c>
      <c r="H12" s="5">
        <v>1</v>
      </c>
      <c r="I12" s="6">
        <f t="shared" si="3"/>
        <v>0.12578616352201258</v>
      </c>
      <c r="J12" s="5"/>
      <c r="K12" s="6">
        <f t="shared" si="4"/>
        <v>0</v>
      </c>
      <c r="L12" s="5">
        <v>0</v>
      </c>
      <c r="M12" s="51">
        <f t="shared" si="5"/>
        <v>0</v>
      </c>
      <c r="N12" s="5"/>
      <c r="O12" s="9">
        <f t="shared" si="6"/>
        <v>0</v>
      </c>
      <c r="P12" s="5"/>
      <c r="Q12" s="6">
        <f t="shared" si="7"/>
        <v>0</v>
      </c>
      <c r="R12" s="5"/>
      <c r="S12" s="9">
        <f t="shared" si="8"/>
        <v>0</v>
      </c>
      <c r="T12" s="5">
        <v>0</v>
      </c>
      <c r="U12" s="14">
        <f t="shared" si="9"/>
        <v>0</v>
      </c>
      <c r="V12" s="37"/>
      <c r="W12" s="6">
        <f t="shared" si="10"/>
        <v>0</v>
      </c>
      <c r="X12" s="5">
        <v>0</v>
      </c>
      <c r="Y12" s="6">
        <f t="shared" si="11"/>
        <v>0</v>
      </c>
      <c r="Z12" s="5">
        <v>0</v>
      </c>
      <c r="AA12" s="6">
        <f t="shared" si="12"/>
        <v>0</v>
      </c>
      <c r="AB12" s="57"/>
      <c r="AC12" s="6">
        <f t="shared" si="17"/>
        <v>0</v>
      </c>
      <c r="AD12" s="5">
        <v>0</v>
      </c>
      <c r="AE12" s="6">
        <f t="shared" si="13"/>
        <v>0</v>
      </c>
      <c r="AF12" s="5">
        <v>0</v>
      </c>
      <c r="AG12" s="6">
        <f t="shared" si="14"/>
        <v>0</v>
      </c>
      <c r="AH12" s="5">
        <f t="shared" si="18"/>
        <v>7</v>
      </c>
      <c r="AI12" s="6">
        <f t="shared" si="15"/>
        <v>0.1284639383373096</v>
      </c>
      <c r="AJ12" s="15">
        <v>194</v>
      </c>
      <c r="AK12" s="14">
        <f t="shared" si="16"/>
        <v>8.0429510167699669E-2</v>
      </c>
    </row>
    <row r="13" spans="1:37" ht="15.75" customHeight="1" x14ac:dyDescent="0.2">
      <c r="A13" s="30" t="s">
        <v>27</v>
      </c>
      <c r="B13" s="5">
        <v>2</v>
      </c>
      <c r="C13" s="6">
        <f t="shared" si="0"/>
        <v>0.64935064935064934</v>
      </c>
      <c r="D13" s="5">
        <v>8</v>
      </c>
      <c r="E13" s="6">
        <f t="shared" si="1"/>
        <v>0.92378752886836024</v>
      </c>
      <c r="F13" s="5">
        <v>5</v>
      </c>
      <c r="G13" s="6">
        <f t="shared" si="2"/>
        <v>1.25</v>
      </c>
      <c r="H13" s="5">
        <v>6</v>
      </c>
      <c r="I13" s="6">
        <f t="shared" si="3"/>
        <v>0.75471698113207553</v>
      </c>
      <c r="J13" s="5"/>
      <c r="K13" s="6">
        <f t="shared" si="4"/>
        <v>0</v>
      </c>
      <c r="L13" s="5">
        <v>1</v>
      </c>
      <c r="M13" s="51">
        <f t="shared" si="5"/>
        <v>1.5384615384615385</v>
      </c>
      <c r="N13" s="5">
        <v>5</v>
      </c>
      <c r="O13" s="9">
        <f t="shared" si="6"/>
        <v>0.5617977528089888</v>
      </c>
      <c r="P13" s="5"/>
      <c r="Q13" s="6">
        <f t="shared" si="7"/>
        <v>0</v>
      </c>
      <c r="R13" s="5">
        <v>2</v>
      </c>
      <c r="S13" s="9">
        <f t="shared" si="8"/>
        <v>1.3605442176870748</v>
      </c>
      <c r="T13" s="5">
        <v>4</v>
      </c>
      <c r="U13" s="14">
        <f t="shared" si="9"/>
        <v>8.5106382978723403</v>
      </c>
      <c r="V13" s="37">
        <v>1</v>
      </c>
      <c r="W13" s="6">
        <f t="shared" si="10"/>
        <v>0.18621973929236499</v>
      </c>
      <c r="X13" s="5">
        <v>2</v>
      </c>
      <c r="Y13" s="6">
        <f t="shared" si="11"/>
        <v>5.5555555555555554</v>
      </c>
      <c r="Z13" s="5">
        <v>2</v>
      </c>
      <c r="AA13" s="6">
        <f t="shared" si="12"/>
        <v>0.8771929824561403</v>
      </c>
      <c r="AB13" s="57">
        <v>1</v>
      </c>
      <c r="AC13" s="6">
        <f t="shared" si="17"/>
        <v>0.80645161290322576</v>
      </c>
      <c r="AD13" s="5">
        <v>2</v>
      </c>
      <c r="AE13" s="6">
        <f t="shared" si="13"/>
        <v>0.80971659919028338</v>
      </c>
      <c r="AF13" s="5">
        <v>4</v>
      </c>
      <c r="AG13" s="6">
        <f t="shared" si="14"/>
        <v>0.75471698113207553</v>
      </c>
      <c r="AH13" s="5">
        <f t="shared" si="18"/>
        <v>45</v>
      </c>
      <c r="AI13" s="6">
        <f t="shared" si="15"/>
        <v>0.82583960359699038</v>
      </c>
      <c r="AJ13" s="15">
        <v>2052</v>
      </c>
      <c r="AK13" s="14">
        <f t="shared" si="16"/>
        <v>0.85072863332020487</v>
      </c>
    </row>
    <row r="14" spans="1:37" ht="15.75" customHeight="1" x14ac:dyDescent="0.2">
      <c r="A14" s="30" t="s">
        <v>39</v>
      </c>
      <c r="B14" s="5">
        <v>2</v>
      </c>
      <c r="C14" s="6">
        <f t="shared" si="0"/>
        <v>0.64935064935064934</v>
      </c>
      <c r="D14" s="5">
        <v>2</v>
      </c>
      <c r="E14" s="6">
        <f t="shared" si="1"/>
        <v>0.23094688221709006</v>
      </c>
      <c r="F14" s="5">
        <v>1</v>
      </c>
      <c r="G14" s="6">
        <f t="shared" si="2"/>
        <v>0.25</v>
      </c>
      <c r="H14" s="5">
        <v>2</v>
      </c>
      <c r="I14" s="6">
        <f t="shared" si="3"/>
        <v>0.25157232704402516</v>
      </c>
      <c r="J14" s="5"/>
      <c r="K14" s="6">
        <f t="shared" si="4"/>
        <v>0</v>
      </c>
      <c r="L14" s="5">
        <v>0</v>
      </c>
      <c r="M14" s="51">
        <f t="shared" si="5"/>
        <v>0</v>
      </c>
      <c r="N14" s="5">
        <v>4</v>
      </c>
      <c r="O14" s="9">
        <f t="shared" si="6"/>
        <v>0.44943820224719105</v>
      </c>
      <c r="P14" s="5"/>
      <c r="Q14" s="6">
        <f t="shared" si="7"/>
        <v>0</v>
      </c>
      <c r="R14" s="5">
        <v>1</v>
      </c>
      <c r="S14" s="9">
        <f t="shared" si="8"/>
        <v>0.68027210884353739</v>
      </c>
      <c r="T14" s="5">
        <v>0</v>
      </c>
      <c r="U14" s="14">
        <f t="shared" si="9"/>
        <v>0</v>
      </c>
      <c r="V14" s="37">
        <v>3</v>
      </c>
      <c r="W14" s="6">
        <f t="shared" si="10"/>
        <v>0.55865921787709494</v>
      </c>
      <c r="X14" s="5">
        <v>0</v>
      </c>
      <c r="Y14" s="6">
        <f t="shared" si="11"/>
        <v>0</v>
      </c>
      <c r="Z14" s="5">
        <v>0</v>
      </c>
      <c r="AA14" s="6">
        <f t="shared" si="12"/>
        <v>0</v>
      </c>
      <c r="AB14" s="57"/>
      <c r="AC14" s="6">
        <f t="shared" si="17"/>
        <v>0</v>
      </c>
      <c r="AD14" s="5"/>
      <c r="AE14" s="6">
        <f t="shared" si="13"/>
        <v>0</v>
      </c>
      <c r="AF14" s="5">
        <v>1</v>
      </c>
      <c r="AG14" s="6">
        <f t="shared" si="14"/>
        <v>0.18867924528301888</v>
      </c>
      <c r="AH14" s="5">
        <f t="shared" si="18"/>
        <v>16</v>
      </c>
      <c r="AI14" s="6">
        <f t="shared" si="15"/>
        <v>0.29363185905670763</v>
      </c>
      <c r="AJ14" s="15">
        <v>632</v>
      </c>
      <c r="AK14" s="14">
        <f t="shared" si="16"/>
        <v>0.26201778570095979</v>
      </c>
    </row>
    <row r="15" spans="1:37" ht="15.75" customHeight="1" x14ac:dyDescent="0.2">
      <c r="A15" s="30" t="s">
        <v>31</v>
      </c>
      <c r="B15" s="5">
        <v>2</v>
      </c>
      <c r="C15" s="6">
        <f t="shared" si="0"/>
        <v>0.64935064935064934</v>
      </c>
      <c r="D15" s="5">
        <v>13</v>
      </c>
      <c r="E15" s="6">
        <f t="shared" si="1"/>
        <v>1.5011547344110854</v>
      </c>
      <c r="F15" s="5">
        <v>4</v>
      </c>
      <c r="G15" s="6">
        <f t="shared" si="2"/>
        <v>1</v>
      </c>
      <c r="H15" s="5">
        <v>12</v>
      </c>
      <c r="I15" s="6">
        <f t="shared" si="3"/>
        <v>1.5094339622641511</v>
      </c>
      <c r="J15" s="5">
        <v>1</v>
      </c>
      <c r="K15" s="6">
        <f t="shared" si="4"/>
        <v>0.50761421319796951</v>
      </c>
      <c r="L15" s="5">
        <v>0</v>
      </c>
      <c r="M15" s="51">
        <f t="shared" si="5"/>
        <v>0</v>
      </c>
      <c r="N15" s="5">
        <v>17</v>
      </c>
      <c r="O15" s="9">
        <f t="shared" si="6"/>
        <v>1.9101123595505618</v>
      </c>
      <c r="P15" s="5">
        <v>2</v>
      </c>
      <c r="Q15" s="6">
        <f t="shared" si="7"/>
        <v>6.25</v>
      </c>
      <c r="R15" s="5">
        <v>1</v>
      </c>
      <c r="S15" s="9">
        <f t="shared" si="8"/>
        <v>0.68027210884353739</v>
      </c>
      <c r="T15" s="5">
        <v>0</v>
      </c>
      <c r="U15" s="14">
        <f t="shared" si="9"/>
        <v>0</v>
      </c>
      <c r="V15" s="37">
        <v>17</v>
      </c>
      <c r="W15" s="6">
        <f t="shared" si="10"/>
        <v>3.1657355679702048</v>
      </c>
      <c r="X15" s="5">
        <v>1</v>
      </c>
      <c r="Y15" s="6">
        <f t="shared" si="11"/>
        <v>2.7777777777777777</v>
      </c>
      <c r="Z15" s="5">
        <v>1</v>
      </c>
      <c r="AA15" s="6">
        <f t="shared" si="12"/>
        <v>0.43859649122807015</v>
      </c>
      <c r="AB15" s="57"/>
      <c r="AC15" s="6">
        <f t="shared" si="17"/>
        <v>0</v>
      </c>
      <c r="AD15" s="5">
        <v>4</v>
      </c>
      <c r="AE15" s="6">
        <f t="shared" si="13"/>
        <v>1.6194331983805668</v>
      </c>
      <c r="AF15" s="5">
        <v>15</v>
      </c>
      <c r="AG15" s="6">
        <f t="shared" si="14"/>
        <v>2.8301886792452833</v>
      </c>
      <c r="AH15" s="5">
        <f t="shared" si="18"/>
        <v>90</v>
      </c>
      <c r="AI15" s="6">
        <f t="shared" si="15"/>
        <v>1.6516792071939808</v>
      </c>
      <c r="AJ15" s="15">
        <v>5998</v>
      </c>
      <c r="AK15" s="14">
        <f t="shared" si="16"/>
        <v>2.4866814535353745</v>
      </c>
    </row>
    <row r="16" spans="1:37" ht="15.75" customHeight="1" x14ac:dyDescent="0.2">
      <c r="A16" s="30" t="s">
        <v>32</v>
      </c>
      <c r="B16" s="5">
        <v>1</v>
      </c>
      <c r="C16" s="6">
        <f t="shared" si="0"/>
        <v>0.32467532467532467</v>
      </c>
      <c r="D16" s="5">
        <v>4</v>
      </c>
      <c r="E16" s="6">
        <f t="shared" si="1"/>
        <v>0.46189376443418012</v>
      </c>
      <c r="F16" s="5"/>
      <c r="G16" s="6">
        <f t="shared" si="2"/>
        <v>0</v>
      </c>
      <c r="H16" s="5"/>
      <c r="I16" s="6">
        <f t="shared" si="3"/>
        <v>0</v>
      </c>
      <c r="J16" s="5"/>
      <c r="K16" s="6">
        <f t="shared" si="4"/>
        <v>0</v>
      </c>
      <c r="L16" s="5"/>
      <c r="M16" s="51">
        <f t="shared" si="5"/>
        <v>0</v>
      </c>
      <c r="N16" s="5">
        <v>2</v>
      </c>
      <c r="O16" s="9">
        <f t="shared" si="6"/>
        <v>0.22471910112359553</v>
      </c>
      <c r="P16" s="5"/>
      <c r="Q16" s="6">
        <f t="shared" si="7"/>
        <v>0</v>
      </c>
      <c r="R16" s="5">
        <v>1</v>
      </c>
      <c r="S16" s="9">
        <f t="shared" si="8"/>
        <v>0.68027210884353739</v>
      </c>
      <c r="T16" s="5">
        <v>1</v>
      </c>
      <c r="U16" s="14">
        <f t="shared" si="9"/>
        <v>2.1276595744680851</v>
      </c>
      <c r="V16" s="37"/>
      <c r="W16" s="6">
        <f t="shared" si="10"/>
        <v>0</v>
      </c>
      <c r="X16" s="5"/>
      <c r="Y16" s="6">
        <f t="shared" si="11"/>
        <v>0</v>
      </c>
      <c r="Z16" s="5"/>
      <c r="AA16" s="6">
        <f t="shared" si="12"/>
        <v>0</v>
      </c>
      <c r="AB16" s="57"/>
      <c r="AC16" s="6">
        <f t="shared" si="17"/>
        <v>0</v>
      </c>
      <c r="AD16" s="5">
        <v>2</v>
      </c>
      <c r="AE16" s="6">
        <f t="shared" si="13"/>
        <v>0.80971659919028338</v>
      </c>
      <c r="AF16" s="5">
        <v>1</v>
      </c>
      <c r="AG16" s="6">
        <f t="shared" si="14"/>
        <v>0.18867924528301888</v>
      </c>
      <c r="AH16" s="5">
        <f t="shared" si="18"/>
        <v>12</v>
      </c>
      <c r="AI16" s="6">
        <f t="shared" si="15"/>
        <v>0.22022389429253073</v>
      </c>
      <c r="AJ16" s="15">
        <v>769</v>
      </c>
      <c r="AK16" s="14">
        <f t="shared" si="16"/>
        <v>0.31881594494309817</v>
      </c>
    </row>
    <row r="17" spans="1:37" ht="15.75" customHeight="1" x14ac:dyDescent="0.2">
      <c r="A17" s="32" t="s">
        <v>33</v>
      </c>
      <c r="B17" s="5">
        <v>1</v>
      </c>
      <c r="C17" s="6">
        <f t="shared" si="0"/>
        <v>0.32467532467532467</v>
      </c>
      <c r="D17" s="5">
        <v>2</v>
      </c>
      <c r="E17" s="6">
        <f t="shared" si="1"/>
        <v>0.23094688221709006</v>
      </c>
      <c r="F17" s="5"/>
      <c r="G17" s="6">
        <f t="shared" si="2"/>
        <v>0</v>
      </c>
      <c r="H17" s="5"/>
      <c r="I17" s="6">
        <f t="shared" si="3"/>
        <v>0</v>
      </c>
      <c r="J17" s="5">
        <v>1</v>
      </c>
      <c r="K17" s="6">
        <f t="shared" si="4"/>
        <v>0.50761421319796951</v>
      </c>
      <c r="L17" s="5">
        <v>0</v>
      </c>
      <c r="M17" s="51">
        <f t="shared" si="5"/>
        <v>0</v>
      </c>
      <c r="N17" s="5">
        <v>1</v>
      </c>
      <c r="O17" s="9">
        <f t="shared" si="6"/>
        <v>0.11235955056179776</v>
      </c>
      <c r="P17" s="5"/>
      <c r="Q17" s="6">
        <f t="shared" si="7"/>
        <v>0</v>
      </c>
      <c r="R17" s="5"/>
      <c r="S17" s="9">
        <f t="shared" si="8"/>
        <v>0</v>
      </c>
      <c r="T17" s="5"/>
      <c r="U17" s="14">
        <f t="shared" si="9"/>
        <v>0</v>
      </c>
      <c r="V17" s="37">
        <v>1</v>
      </c>
      <c r="W17" s="6">
        <f t="shared" si="10"/>
        <v>0.18621973929236499</v>
      </c>
      <c r="X17" s="5">
        <v>0</v>
      </c>
      <c r="Y17" s="6">
        <f t="shared" si="11"/>
        <v>0</v>
      </c>
      <c r="Z17" s="5">
        <v>2</v>
      </c>
      <c r="AA17" s="6">
        <f t="shared" si="12"/>
        <v>0.8771929824561403</v>
      </c>
      <c r="AB17" s="57"/>
      <c r="AC17" s="6">
        <f t="shared" si="17"/>
        <v>0</v>
      </c>
      <c r="AD17" s="5">
        <v>1</v>
      </c>
      <c r="AE17" s="6">
        <f t="shared" si="13"/>
        <v>0.40485829959514169</v>
      </c>
      <c r="AF17" s="5"/>
      <c r="AG17" s="6">
        <f t="shared" si="14"/>
        <v>0</v>
      </c>
      <c r="AH17" s="5">
        <f t="shared" si="18"/>
        <v>9</v>
      </c>
      <c r="AI17" s="6">
        <f t="shared" si="15"/>
        <v>0.16516792071939806</v>
      </c>
      <c r="AJ17" s="15">
        <v>498</v>
      </c>
      <c r="AK17" s="14">
        <f t="shared" si="16"/>
        <v>0.20646338177069296</v>
      </c>
    </row>
    <row r="18" spans="1:37" ht="15.75" customHeight="1" x14ac:dyDescent="0.2">
      <c r="A18" s="30" t="s">
        <v>61</v>
      </c>
      <c r="B18" s="5">
        <v>1</v>
      </c>
      <c r="C18" s="6">
        <f t="shared" si="0"/>
        <v>0.32467532467532467</v>
      </c>
      <c r="D18" s="5">
        <v>3</v>
      </c>
      <c r="E18" s="6">
        <f t="shared" si="1"/>
        <v>0.3464203233256351</v>
      </c>
      <c r="F18" s="5">
        <v>2</v>
      </c>
      <c r="G18" s="6">
        <f t="shared" si="2"/>
        <v>0.5</v>
      </c>
      <c r="H18" s="5">
        <v>4</v>
      </c>
      <c r="I18" s="6">
        <f t="shared" si="3"/>
        <v>0.50314465408805031</v>
      </c>
      <c r="J18" s="5"/>
      <c r="K18" s="6">
        <f t="shared" si="4"/>
        <v>0</v>
      </c>
      <c r="L18" s="5">
        <v>2</v>
      </c>
      <c r="M18" s="51">
        <f t="shared" si="5"/>
        <v>3.0769230769230771</v>
      </c>
      <c r="N18" s="5"/>
      <c r="O18" s="9">
        <f t="shared" si="6"/>
        <v>0</v>
      </c>
      <c r="P18" s="5"/>
      <c r="Q18" s="6">
        <f t="shared" si="7"/>
        <v>0</v>
      </c>
      <c r="R18" s="5"/>
      <c r="S18" s="9">
        <f t="shared" si="8"/>
        <v>0</v>
      </c>
      <c r="T18" s="5">
        <v>2</v>
      </c>
      <c r="U18" s="14">
        <f t="shared" si="9"/>
        <v>4.2553191489361701</v>
      </c>
      <c r="V18" s="37">
        <v>2</v>
      </c>
      <c r="W18" s="6">
        <f t="shared" si="10"/>
        <v>0.37243947858472998</v>
      </c>
      <c r="X18" s="5">
        <v>0</v>
      </c>
      <c r="Y18" s="6">
        <f t="shared" si="11"/>
        <v>0</v>
      </c>
      <c r="Z18" s="5">
        <v>3</v>
      </c>
      <c r="AA18" s="6">
        <f t="shared" si="12"/>
        <v>1.3157894736842104</v>
      </c>
      <c r="AB18" s="57"/>
      <c r="AC18" s="6">
        <f t="shared" si="17"/>
        <v>0</v>
      </c>
      <c r="AD18" s="5">
        <v>0</v>
      </c>
      <c r="AE18" s="6">
        <f t="shared" si="13"/>
        <v>0</v>
      </c>
      <c r="AF18" s="5">
        <v>0</v>
      </c>
      <c r="AG18" s="6">
        <f t="shared" si="14"/>
        <v>0</v>
      </c>
      <c r="AH18" s="5">
        <f t="shared" si="18"/>
        <v>19</v>
      </c>
      <c r="AI18" s="6">
        <f t="shared" si="15"/>
        <v>0.34868783262984032</v>
      </c>
      <c r="AJ18" s="15">
        <v>643</v>
      </c>
      <c r="AK18" s="14">
        <f t="shared" si="16"/>
        <v>0.26657822184448915</v>
      </c>
    </row>
    <row r="19" spans="1:37" ht="15.75" customHeight="1" x14ac:dyDescent="0.2">
      <c r="A19" s="30" t="s">
        <v>35</v>
      </c>
      <c r="B19" s="5">
        <v>1</v>
      </c>
      <c r="C19" s="6">
        <f t="shared" si="0"/>
        <v>0.32467532467532467</v>
      </c>
      <c r="D19" s="5">
        <v>1</v>
      </c>
      <c r="E19" s="6">
        <f t="shared" si="1"/>
        <v>0.11547344110854503</v>
      </c>
      <c r="F19" s="5">
        <v>0</v>
      </c>
      <c r="G19" s="6">
        <f t="shared" si="2"/>
        <v>0</v>
      </c>
      <c r="H19" s="5"/>
      <c r="I19" s="6">
        <f t="shared" si="3"/>
        <v>0</v>
      </c>
      <c r="J19" s="5"/>
      <c r="K19" s="6">
        <f t="shared" si="4"/>
        <v>0</v>
      </c>
      <c r="L19" s="5">
        <v>0</v>
      </c>
      <c r="M19" s="51">
        <f t="shared" si="5"/>
        <v>0</v>
      </c>
      <c r="N19" s="5">
        <v>2</v>
      </c>
      <c r="O19" s="9">
        <f t="shared" si="6"/>
        <v>0.22471910112359553</v>
      </c>
      <c r="P19" s="5">
        <v>1</v>
      </c>
      <c r="Q19" s="6">
        <f t="shared" si="7"/>
        <v>3.125</v>
      </c>
      <c r="R19" s="5">
        <v>2</v>
      </c>
      <c r="S19" s="9">
        <f t="shared" si="8"/>
        <v>1.3605442176870748</v>
      </c>
      <c r="T19" s="5">
        <v>0</v>
      </c>
      <c r="U19" s="14">
        <f t="shared" si="9"/>
        <v>0</v>
      </c>
      <c r="V19" s="37"/>
      <c r="W19" s="6">
        <f t="shared" si="10"/>
        <v>0</v>
      </c>
      <c r="X19" s="5">
        <v>0</v>
      </c>
      <c r="Y19" s="6">
        <f t="shared" si="11"/>
        <v>0</v>
      </c>
      <c r="Z19" s="5">
        <v>1</v>
      </c>
      <c r="AA19" s="6">
        <f t="shared" si="12"/>
        <v>0.43859649122807015</v>
      </c>
      <c r="AB19" s="57">
        <v>1</v>
      </c>
      <c r="AC19" s="6">
        <f t="shared" si="17"/>
        <v>0.80645161290322576</v>
      </c>
      <c r="AD19" s="5">
        <v>0</v>
      </c>
      <c r="AE19" s="6">
        <f t="shared" si="13"/>
        <v>0</v>
      </c>
      <c r="AF19" s="5">
        <v>2</v>
      </c>
      <c r="AG19" s="6">
        <f t="shared" si="14"/>
        <v>0.37735849056603776</v>
      </c>
      <c r="AH19" s="5">
        <f t="shared" si="18"/>
        <v>11</v>
      </c>
      <c r="AI19" s="6">
        <f t="shared" si="15"/>
        <v>0.20187190310148651</v>
      </c>
      <c r="AJ19" s="15">
        <v>1064</v>
      </c>
      <c r="AK19" s="14">
        <f t="shared" si="16"/>
        <v>0.44111855061047656</v>
      </c>
    </row>
    <row r="20" spans="1:37" ht="15.75" customHeight="1" x14ac:dyDescent="0.2">
      <c r="A20" s="30" t="s">
        <v>30</v>
      </c>
      <c r="B20" s="5">
        <v>1</v>
      </c>
      <c r="C20" s="6">
        <f t="shared" si="0"/>
        <v>0.32467532467532467</v>
      </c>
      <c r="D20" s="5">
        <v>4</v>
      </c>
      <c r="E20" s="6">
        <f t="shared" si="1"/>
        <v>0.46189376443418012</v>
      </c>
      <c r="F20" s="5"/>
      <c r="G20" s="6">
        <f t="shared" si="2"/>
        <v>0</v>
      </c>
      <c r="H20" s="5">
        <v>1</v>
      </c>
      <c r="I20" s="6">
        <f t="shared" si="3"/>
        <v>0.12578616352201258</v>
      </c>
      <c r="J20" s="5"/>
      <c r="K20" s="6">
        <f t="shared" si="4"/>
        <v>0</v>
      </c>
      <c r="L20" s="5">
        <v>0</v>
      </c>
      <c r="M20" s="51">
        <f t="shared" si="5"/>
        <v>0</v>
      </c>
      <c r="N20" s="5">
        <v>4</v>
      </c>
      <c r="O20" s="9">
        <f t="shared" si="6"/>
        <v>0.44943820224719105</v>
      </c>
      <c r="P20" s="5"/>
      <c r="Q20" s="6">
        <f t="shared" si="7"/>
        <v>0</v>
      </c>
      <c r="R20" s="5">
        <v>1</v>
      </c>
      <c r="S20" s="9">
        <f t="shared" si="8"/>
        <v>0.68027210884353739</v>
      </c>
      <c r="T20" s="5">
        <v>0</v>
      </c>
      <c r="U20" s="14">
        <f t="shared" si="9"/>
        <v>0</v>
      </c>
      <c r="V20" s="37"/>
      <c r="W20" s="6">
        <f t="shared" si="10"/>
        <v>0</v>
      </c>
      <c r="X20" s="5">
        <v>0</v>
      </c>
      <c r="Y20" s="6">
        <f t="shared" si="11"/>
        <v>0</v>
      </c>
      <c r="Z20" s="5">
        <v>2</v>
      </c>
      <c r="AA20" s="6">
        <f t="shared" si="12"/>
        <v>0.8771929824561403</v>
      </c>
      <c r="AB20" s="57"/>
      <c r="AC20" s="6">
        <f t="shared" si="17"/>
        <v>0</v>
      </c>
      <c r="AD20" s="5">
        <v>4</v>
      </c>
      <c r="AE20" s="6">
        <f t="shared" si="13"/>
        <v>1.6194331983805668</v>
      </c>
      <c r="AF20" s="5">
        <v>2</v>
      </c>
      <c r="AG20" s="6">
        <f t="shared" si="14"/>
        <v>0.37735849056603776</v>
      </c>
      <c r="AH20" s="5">
        <f t="shared" si="18"/>
        <v>19</v>
      </c>
      <c r="AI20" s="6">
        <f t="shared" si="15"/>
        <v>0.34868783262984032</v>
      </c>
      <c r="AJ20" s="15">
        <v>1483</v>
      </c>
      <c r="AK20" s="14">
        <f t="shared" si="16"/>
        <v>0.61482970916854951</v>
      </c>
    </row>
    <row r="21" spans="1:37" ht="15.75" customHeight="1" x14ac:dyDescent="0.2">
      <c r="A21" s="30" t="s">
        <v>41</v>
      </c>
      <c r="B21" s="5">
        <v>1</v>
      </c>
      <c r="C21" s="6">
        <f t="shared" si="0"/>
        <v>0.32467532467532467</v>
      </c>
      <c r="D21" s="5">
        <v>0</v>
      </c>
      <c r="E21" s="6">
        <f t="shared" si="1"/>
        <v>0</v>
      </c>
      <c r="F21" s="5">
        <v>0</v>
      </c>
      <c r="G21" s="6">
        <f t="shared" si="2"/>
        <v>0</v>
      </c>
      <c r="H21" s="5"/>
      <c r="I21" s="6">
        <f t="shared" si="3"/>
        <v>0</v>
      </c>
      <c r="J21" s="5"/>
      <c r="K21" s="6">
        <f t="shared" si="4"/>
        <v>0</v>
      </c>
      <c r="L21" s="5">
        <v>0</v>
      </c>
      <c r="M21" s="51">
        <f t="shared" si="5"/>
        <v>0</v>
      </c>
      <c r="N21" s="5"/>
      <c r="O21" s="9">
        <f t="shared" si="6"/>
        <v>0</v>
      </c>
      <c r="P21" s="5"/>
      <c r="Q21" s="6">
        <f t="shared" si="7"/>
        <v>0</v>
      </c>
      <c r="R21" s="5"/>
      <c r="S21" s="9">
        <f t="shared" si="8"/>
        <v>0</v>
      </c>
      <c r="T21" s="5">
        <v>0</v>
      </c>
      <c r="U21" s="14">
        <f t="shared" si="9"/>
        <v>0</v>
      </c>
      <c r="V21" s="37"/>
      <c r="W21" s="6">
        <f t="shared" si="10"/>
        <v>0</v>
      </c>
      <c r="X21" s="5">
        <v>0</v>
      </c>
      <c r="Y21" s="6">
        <f t="shared" si="11"/>
        <v>0</v>
      </c>
      <c r="Z21" s="5">
        <v>0</v>
      </c>
      <c r="AA21" s="6">
        <f t="shared" si="12"/>
        <v>0</v>
      </c>
      <c r="AB21" s="57"/>
      <c r="AC21" s="6">
        <f t="shared" si="17"/>
        <v>0</v>
      </c>
      <c r="AD21" s="5">
        <v>0</v>
      </c>
      <c r="AE21" s="6">
        <f t="shared" si="13"/>
        <v>0</v>
      </c>
      <c r="AF21" s="5">
        <v>0</v>
      </c>
      <c r="AG21" s="6">
        <f t="shared" si="14"/>
        <v>0</v>
      </c>
      <c r="AH21" s="5">
        <f t="shared" si="18"/>
        <v>1</v>
      </c>
      <c r="AI21" s="6">
        <f t="shared" si="15"/>
        <v>1.8351991191044227E-2</v>
      </c>
      <c r="AJ21" s="15">
        <v>120</v>
      </c>
      <c r="AK21" s="14">
        <f t="shared" si="16"/>
        <v>4.9750212474865774E-2</v>
      </c>
    </row>
    <row r="22" spans="1:37" ht="15.75" customHeight="1" x14ac:dyDescent="0.2">
      <c r="A22" s="30" t="s">
        <v>42</v>
      </c>
      <c r="B22" s="5">
        <v>0</v>
      </c>
      <c r="C22" s="6">
        <f t="shared" si="0"/>
        <v>0</v>
      </c>
      <c r="D22" s="5">
        <v>1</v>
      </c>
      <c r="E22" s="6">
        <f t="shared" si="1"/>
        <v>0.11547344110854503</v>
      </c>
      <c r="F22" s="5">
        <v>0</v>
      </c>
      <c r="G22" s="6">
        <f t="shared" si="2"/>
        <v>0</v>
      </c>
      <c r="H22" s="5">
        <v>2</v>
      </c>
      <c r="I22" s="6">
        <f t="shared" si="3"/>
        <v>0.25157232704402516</v>
      </c>
      <c r="J22" s="5"/>
      <c r="K22" s="6">
        <f t="shared" si="4"/>
        <v>0</v>
      </c>
      <c r="L22" s="5">
        <v>1</v>
      </c>
      <c r="M22" s="51">
        <f t="shared" si="5"/>
        <v>1.5384615384615385</v>
      </c>
      <c r="N22" s="5">
        <v>1</v>
      </c>
      <c r="O22" s="9">
        <f t="shared" si="6"/>
        <v>0.11235955056179776</v>
      </c>
      <c r="P22" s="5"/>
      <c r="Q22" s="6">
        <f t="shared" si="7"/>
        <v>0</v>
      </c>
      <c r="R22" s="5">
        <v>0</v>
      </c>
      <c r="S22" s="9">
        <f t="shared" si="8"/>
        <v>0</v>
      </c>
      <c r="T22" s="5">
        <v>0</v>
      </c>
      <c r="U22" s="14">
        <f t="shared" si="9"/>
        <v>0</v>
      </c>
      <c r="V22" s="37">
        <v>1</v>
      </c>
      <c r="W22" s="6">
        <f t="shared" si="10"/>
        <v>0.18621973929236499</v>
      </c>
      <c r="X22" s="5">
        <v>0</v>
      </c>
      <c r="Y22" s="6">
        <f t="shared" si="11"/>
        <v>0</v>
      </c>
      <c r="Z22" s="5">
        <v>0</v>
      </c>
      <c r="AA22" s="6">
        <f t="shared" si="12"/>
        <v>0</v>
      </c>
      <c r="AB22" s="57"/>
      <c r="AC22" s="6">
        <f t="shared" si="17"/>
        <v>0</v>
      </c>
      <c r="AD22" s="5">
        <v>0</v>
      </c>
      <c r="AE22" s="6">
        <f t="shared" si="13"/>
        <v>0</v>
      </c>
      <c r="AF22" s="5">
        <v>4</v>
      </c>
      <c r="AG22" s="6">
        <f t="shared" si="14"/>
        <v>0.75471698113207553</v>
      </c>
      <c r="AH22" s="5">
        <f t="shared" si="18"/>
        <v>10</v>
      </c>
      <c r="AI22" s="6">
        <f t="shared" si="15"/>
        <v>0.18351991191044228</v>
      </c>
      <c r="AJ22" s="15">
        <v>468</v>
      </c>
      <c r="AK22" s="14">
        <f t="shared" si="16"/>
        <v>0.19402582865197654</v>
      </c>
    </row>
    <row r="23" spans="1:37" ht="15.75" customHeight="1" x14ac:dyDescent="0.2">
      <c r="A23" s="30" t="s">
        <v>17</v>
      </c>
      <c r="B23" s="10"/>
      <c r="C23" s="35">
        <f t="shared" si="0"/>
        <v>0</v>
      </c>
      <c r="D23" s="10">
        <v>4</v>
      </c>
      <c r="E23" s="35">
        <f t="shared" si="1"/>
        <v>0.46189376443418012</v>
      </c>
      <c r="F23" s="10">
        <v>1</v>
      </c>
      <c r="G23" s="35">
        <f t="shared" si="2"/>
        <v>0.25</v>
      </c>
      <c r="H23" s="10">
        <v>1</v>
      </c>
      <c r="I23" s="35">
        <f t="shared" si="3"/>
        <v>0.12578616352201258</v>
      </c>
      <c r="J23" s="10">
        <v>1</v>
      </c>
      <c r="K23" s="35">
        <f t="shared" si="4"/>
        <v>0.50761421319796951</v>
      </c>
      <c r="L23" s="10">
        <v>0</v>
      </c>
      <c r="M23" s="51">
        <f t="shared" si="5"/>
        <v>0</v>
      </c>
      <c r="N23" s="10">
        <v>1</v>
      </c>
      <c r="O23" s="12">
        <f t="shared" si="6"/>
        <v>0.11235955056179776</v>
      </c>
      <c r="P23" s="10">
        <v>0</v>
      </c>
      <c r="Q23" s="35">
        <f t="shared" si="7"/>
        <v>0</v>
      </c>
      <c r="R23" s="10">
        <v>0</v>
      </c>
      <c r="S23" s="12">
        <f t="shared" si="8"/>
        <v>0</v>
      </c>
      <c r="T23" s="10">
        <v>0</v>
      </c>
      <c r="U23" s="41">
        <f t="shared" si="9"/>
        <v>0</v>
      </c>
      <c r="V23" s="38">
        <v>1</v>
      </c>
      <c r="W23" s="35">
        <f t="shared" si="10"/>
        <v>0.18621973929236499</v>
      </c>
      <c r="X23" s="10">
        <v>0</v>
      </c>
      <c r="Y23" s="35">
        <f t="shared" si="11"/>
        <v>0</v>
      </c>
      <c r="Z23" s="10">
        <v>1</v>
      </c>
      <c r="AA23" s="35">
        <f t="shared" si="12"/>
        <v>0.43859649122807015</v>
      </c>
      <c r="AB23" s="58"/>
      <c r="AC23" s="35">
        <f t="shared" si="17"/>
        <v>0</v>
      </c>
      <c r="AD23" s="10">
        <v>0</v>
      </c>
      <c r="AE23" s="35">
        <f t="shared" si="13"/>
        <v>0</v>
      </c>
      <c r="AF23" s="10">
        <v>0</v>
      </c>
      <c r="AG23" s="35">
        <f t="shared" si="14"/>
        <v>0</v>
      </c>
      <c r="AH23" s="10">
        <f t="shared" si="18"/>
        <v>10</v>
      </c>
      <c r="AI23" s="35">
        <f t="shared" si="15"/>
        <v>0.18351991191044228</v>
      </c>
      <c r="AJ23" s="42">
        <v>357</v>
      </c>
      <c r="AK23" s="41">
        <f t="shared" si="16"/>
        <v>0.1480068821127257</v>
      </c>
    </row>
    <row r="24" spans="1:37" ht="15.75" customHeight="1" x14ac:dyDescent="0.2">
      <c r="A24" s="30" t="s">
        <v>43</v>
      </c>
      <c r="B24" s="5"/>
      <c r="C24" s="6">
        <f t="shared" si="0"/>
        <v>0</v>
      </c>
      <c r="D24" s="5">
        <v>1</v>
      </c>
      <c r="E24" s="6">
        <f t="shared" si="1"/>
        <v>0.11547344110854503</v>
      </c>
      <c r="F24" s="5">
        <v>0</v>
      </c>
      <c r="G24" s="6">
        <f t="shared" si="2"/>
        <v>0</v>
      </c>
      <c r="H24" s="5">
        <v>0</v>
      </c>
      <c r="I24" s="6">
        <f t="shared" si="3"/>
        <v>0</v>
      </c>
      <c r="J24" s="5"/>
      <c r="K24" s="6">
        <f t="shared" si="4"/>
        <v>0</v>
      </c>
      <c r="L24" s="5">
        <v>1</v>
      </c>
      <c r="M24" s="51">
        <f t="shared" si="5"/>
        <v>1.5384615384615385</v>
      </c>
      <c r="N24" s="5"/>
      <c r="O24" s="9">
        <f t="shared" si="6"/>
        <v>0</v>
      </c>
      <c r="P24" s="5"/>
      <c r="Q24" s="6">
        <f t="shared" si="7"/>
        <v>0</v>
      </c>
      <c r="R24" s="5">
        <v>0</v>
      </c>
      <c r="S24" s="9">
        <f t="shared" si="8"/>
        <v>0</v>
      </c>
      <c r="T24" s="5">
        <v>0</v>
      </c>
      <c r="U24" s="14">
        <f t="shared" si="9"/>
        <v>0</v>
      </c>
      <c r="V24" s="37"/>
      <c r="W24" s="6">
        <f t="shared" si="10"/>
        <v>0</v>
      </c>
      <c r="X24" s="5">
        <v>0</v>
      </c>
      <c r="Y24" s="6">
        <f t="shared" si="11"/>
        <v>0</v>
      </c>
      <c r="Z24" s="5">
        <v>0</v>
      </c>
      <c r="AA24" s="6">
        <f t="shared" si="12"/>
        <v>0</v>
      </c>
      <c r="AB24" s="57"/>
      <c r="AC24" s="6">
        <f t="shared" si="17"/>
        <v>0</v>
      </c>
      <c r="AD24" s="5">
        <v>1</v>
      </c>
      <c r="AE24" s="6">
        <f t="shared" si="13"/>
        <v>0.40485829959514169</v>
      </c>
      <c r="AF24" s="5">
        <v>0</v>
      </c>
      <c r="AG24" s="6">
        <f t="shared" si="14"/>
        <v>0</v>
      </c>
      <c r="AH24" s="5">
        <f t="shared" si="18"/>
        <v>3</v>
      </c>
      <c r="AI24" s="6">
        <f t="shared" si="15"/>
        <v>5.5055973573132681E-2</v>
      </c>
      <c r="AJ24" s="15">
        <v>432</v>
      </c>
      <c r="AK24" s="14">
        <f t="shared" si="16"/>
        <v>0.17910076490951682</v>
      </c>
    </row>
    <row r="25" spans="1:37" ht="15.75" customHeight="1" x14ac:dyDescent="0.2">
      <c r="A25" s="30" t="s">
        <v>44</v>
      </c>
      <c r="B25" s="5">
        <v>0</v>
      </c>
      <c r="C25" s="6">
        <f t="shared" si="0"/>
        <v>0</v>
      </c>
      <c r="D25" s="5">
        <v>2</v>
      </c>
      <c r="E25" s="6">
        <f t="shared" si="1"/>
        <v>0.23094688221709006</v>
      </c>
      <c r="F25" s="5">
        <v>0</v>
      </c>
      <c r="G25" s="6">
        <f t="shared" si="2"/>
        <v>0</v>
      </c>
      <c r="H25" s="5">
        <v>1</v>
      </c>
      <c r="I25" s="6">
        <f t="shared" si="3"/>
        <v>0.12578616352201258</v>
      </c>
      <c r="J25" s="5"/>
      <c r="K25" s="6">
        <f t="shared" si="4"/>
        <v>0</v>
      </c>
      <c r="L25" s="5">
        <v>0</v>
      </c>
      <c r="M25" s="51">
        <f t="shared" si="5"/>
        <v>0</v>
      </c>
      <c r="N25" s="5">
        <v>3</v>
      </c>
      <c r="O25" s="9">
        <f t="shared" si="6"/>
        <v>0.33707865168539325</v>
      </c>
      <c r="P25" s="5">
        <v>0</v>
      </c>
      <c r="Q25" s="6">
        <f t="shared" si="7"/>
        <v>0</v>
      </c>
      <c r="R25" s="5">
        <v>0</v>
      </c>
      <c r="S25" s="9">
        <f t="shared" si="8"/>
        <v>0</v>
      </c>
      <c r="T25" s="5">
        <v>0</v>
      </c>
      <c r="U25" s="14">
        <f t="shared" si="9"/>
        <v>0</v>
      </c>
      <c r="V25" s="37">
        <v>2</v>
      </c>
      <c r="W25" s="6">
        <f t="shared" si="10"/>
        <v>0.37243947858472998</v>
      </c>
      <c r="X25" s="5">
        <v>0</v>
      </c>
      <c r="Y25" s="6">
        <f t="shared" si="11"/>
        <v>0</v>
      </c>
      <c r="Z25" s="5">
        <v>0</v>
      </c>
      <c r="AA25" s="6">
        <f t="shared" si="12"/>
        <v>0</v>
      </c>
      <c r="AB25" s="57"/>
      <c r="AC25" s="6">
        <f t="shared" si="17"/>
        <v>0</v>
      </c>
      <c r="AD25" s="5">
        <v>0</v>
      </c>
      <c r="AE25" s="6">
        <f t="shared" si="13"/>
        <v>0</v>
      </c>
      <c r="AF25" s="5">
        <v>1</v>
      </c>
      <c r="AG25" s="6">
        <f t="shared" si="14"/>
        <v>0.18867924528301888</v>
      </c>
      <c r="AH25" s="5">
        <f t="shared" si="18"/>
        <v>9</v>
      </c>
      <c r="AI25" s="6">
        <f t="shared" si="15"/>
        <v>0.16516792071939806</v>
      </c>
      <c r="AJ25" s="15">
        <v>311</v>
      </c>
      <c r="AK25" s="14">
        <f t="shared" si="16"/>
        <v>0.12893596733069382</v>
      </c>
    </row>
    <row r="26" spans="1:37" ht="15.75" customHeight="1" x14ac:dyDescent="0.2">
      <c r="A26" s="30" t="s">
        <v>54</v>
      </c>
      <c r="B26" s="5">
        <v>0</v>
      </c>
      <c r="C26" s="6">
        <f t="shared" ref="C26:C31" si="19">B26/$B$34*100</f>
        <v>0</v>
      </c>
      <c r="D26" s="5"/>
      <c r="E26" s="6">
        <f t="shared" ref="E26:E31" si="20">D26/$D$34*100</f>
        <v>0</v>
      </c>
      <c r="F26" s="5">
        <v>1</v>
      </c>
      <c r="G26" s="6">
        <f t="shared" ref="G26:G31" si="21">F26/$F$34*100</f>
        <v>0.25</v>
      </c>
      <c r="H26" s="5">
        <v>0</v>
      </c>
      <c r="I26" s="6">
        <f t="shared" ref="I26:I31" si="22">H26/$H$34*100</f>
        <v>0</v>
      </c>
      <c r="J26" s="5"/>
      <c r="K26" s="6">
        <f t="shared" ref="K26:K31" si="23">J26/$J$34*100</f>
        <v>0</v>
      </c>
      <c r="L26" s="5">
        <v>0</v>
      </c>
      <c r="M26" s="51">
        <f t="shared" si="5"/>
        <v>0</v>
      </c>
      <c r="N26" s="5"/>
      <c r="O26" s="9">
        <f t="shared" ref="O26:O31" si="24">N26/$N$34*100</f>
        <v>0</v>
      </c>
      <c r="P26" s="5">
        <v>0</v>
      </c>
      <c r="Q26" s="6">
        <f t="shared" ref="Q26:Q31" si="25">P26/$P$34*100</f>
        <v>0</v>
      </c>
      <c r="R26" s="5">
        <v>0</v>
      </c>
      <c r="S26" s="9">
        <f t="shared" ref="S26:S31" si="26">R26/$R$34*100</f>
        <v>0</v>
      </c>
      <c r="T26" s="5">
        <v>0</v>
      </c>
      <c r="U26" s="14">
        <f t="shared" ref="U26:U31" si="27">T26/$T$34*100</f>
        <v>0</v>
      </c>
      <c r="V26" s="37">
        <v>2</v>
      </c>
      <c r="W26" s="6">
        <f t="shared" ref="W26:W31" si="28">V26/$V$34*100</f>
        <v>0.37243947858472998</v>
      </c>
      <c r="X26" s="5">
        <v>0</v>
      </c>
      <c r="Y26" s="6">
        <f t="shared" ref="Y26:Y31" si="29">X26/$X$34*100</f>
        <v>0</v>
      </c>
      <c r="Z26" s="5">
        <v>0</v>
      </c>
      <c r="AA26" s="6">
        <f t="shared" ref="AA26:AA31" si="30">Z26/$Z$34*100</f>
        <v>0</v>
      </c>
      <c r="AB26" s="57"/>
      <c r="AC26" s="6">
        <f t="shared" si="17"/>
        <v>0</v>
      </c>
      <c r="AD26" s="5">
        <v>0</v>
      </c>
      <c r="AE26" s="6">
        <f t="shared" ref="AE26:AE31" si="31">AD26/$AD$34*100</f>
        <v>0</v>
      </c>
      <c r="AF26" s="5">
        <v>0</v>
      </c>
      <c r="AG26" s="6">
        <f t="shared" ref="AG26:AG31" si="32">AF26/$AF$34*100</f>
        <v>0</v>
      </c>
      <c r="AH26" s="5">
        <f t="shared" si="18"/>
        <v>3</v>
      </c>
      <c r="AI26" s="6">
        <f t="shared" ref="AI26:AI31" si="33">AH26/$AH$34*100</f>
        <v>5.5055973573132681E-2</v>
      </c>
      <c r="AJ26" s="15">
        <v>185</v>
      </c>
      <c r="AK26" s="14">
        <f t="shared" ref="AK26:AK31" si="34">AJ26/$AJ$34*100</f>
        <v>7.6698244232084739E-2</v>
      </c>
    </row>
    <row r="27" spans="1:37" ht="15.75" customHeight="1" x14ac:dyDescent="0.2">
      <c r="A27" s="30" t="s">
        <v>55</v>
      </c>
      <c r="B27" s="5">
        <v>0</v>
      </c>
      <c r="C27" s="6">
        <f t="shared" si="19"/>
        <v>0</v>
      </c>
      <c r="D27" s="5"/>
      <c r="E27" s="6">
        <f t="shared" si="20"/>
        <v>0</v>
      </c>
      <c r="F27" s="5">
        <v>1</v>
      </c>
      <c r="G27" s="6">
        <f t="shared" si="21"/>
        <v>0.25</v>
      </c>
      <c r="H27" s="5">
        <v>5</v>
      </c>
      <c r="I27" s="6">
        <f t="shared" si="22"/>
        <v>0.62893081761006298</v>
      </c>
      <c r="J27" s="5">
        <v>5</v>
      </c>
      <c r="K27" s="6">
        <f t="shared" si="23"/>
        <v>2.5380710659898478</v>
      </c>
      <c r="L27" s="5">
        <v>0</v>
      </c>
      <c r="M27" s="51">
        <f t="shared" si="5"/>
        <v>0</v>
      </c>
      <c r="N27" s="5">
        <v>7</v>
      </c>
      <c r="O27" s="9">
        <f t="shared" si="24"/>
        <v>0.7865168539325843</v>
      </c>
      <c r="P27" s="5">
        <v>0</v>
      </c>
      <c r="Q27" s="6">
        <f t="shared" si="25"/>
        <v>0</v>
      </c>
      <c r="R27" s="5">
        <v>1</v>
      </c>
      <c r="S27" s="9">
        <f t="shared" si="26"/>
        <v>0.68027210884353739</v>
      </c>
      <c r="T27" s="5">
        <v>0</v>
      </c>
      <c r="U27" s="14">
        <f t="shared" si="27"/>
        <v>0</v>
      </c>
      <c r="V27" s="37">
        <v>9</v>
      </c>
      <c r="W27" s="6">
        <f t="shared" si="28"/>
        <v>1.6759776536312849</v>
      </c>
      <c r="X27" s="5">
        <v>0</v>
      </c>
      <c r="Y27" s="6">
        <f t="shared" si="29"/>
        <v>0</v>
      </c>
      <c r="Z27" s="5">
        <v>0</v>
      </c>
      <c r="AA27" s="6">
        <f t="shared" si="30"/>
        <v>0</v>
      </c>
      <c r="AB27" s="57"/>
      <c r="AC27" s="6">
        <f t="shared" si="17"/>
        <v>0</v>
      </c>
      <c r="AD27" s="5">
        <v>2</v>
      </c>
      <c r="AE27" s="6">
        <f t="shared" si="31"/>
        <v>0.80971659919028338</v>
      </c>
      <c r="AF27" s="5">
        <v>6</v>
      </c>
      <c r="AG27" s="6">
        <f t="shared" si="32"/>
        <v>1.1320754716981132</v>
      </c>
      <c r="AH27" s="5">
        <f t="shared" si="18"/>
        <v>36</v>
      </c>
      <c r="AI27" s="6">
        <f t="shared" si="33"/>
        <v>0.66067168287759226</v>
      </c>
      <c r="AJ27" s="15">
        <v>1895</v>
      </c>
      <c r="AK27" s="14">
        <f t="shared" si="34"/>
        <v>0.78563877199892207</v>
      </c>
    </row>
    <row r="28" spans="1:37" ht="15.75" customHeight="1" x14ac:dyDescent="0.2">
      <c r="A28" s="30" t="s">
        <v>56</v>
      </c>
      <c r="B28" s="5">
        <v>0</v>
      </c>
      <c r="C28" s="6">
        <f t="shared" si="19"/>
        <v>0</v>
      </c>
      <c r="D28" s="5"/>
      <c r="E28" s="6">
        <f t="shared" si="20"/>
        <v>0</v>
      </c>
      <c r="F28" s="5">
        <v>1</v>
      </c>
      <c r="G28" s="6">
        <f t="shared" si="21"/>
        <v>0.25</v>
      </c>
      <c r="H28" s="5">
        <v>3</v>
      </c>
      <c r="I28" s="6">
        <f t="shared" si="22"/>
        <v>0.37735849056603776</v>
      </c>
      <c r="J28" s="5"/>
      <c r="K28" s="6">
        <f t="shared" si="23"/>
        <v>0</v>
      </c>
      <c r="L28" s="5">
        <v>0</v>
      </c>
      <c r="M28" s="51">
        <f t="shared" si="5"/>
        <v>0</v>
      </c>
      <c r="N28" s="5">
        <v>5</v>
      </c>
      <c r="O28" s="9">
        <f t="shared" si="24"/>
        <v>0.5617977528089888</v>
      </c>
      <c r="P28" s="5">
        <v>0</v>
      </c>
      <c r="Q28" s="6">
        <f t="shared" si="25"/>
        <v>0</v>
      </c>
      <c r="R28" s="5">
        <v>0</v>
      </c>
      <c r="S28" s="9">
        <f t="shared" si="26"/>
        <v>0</v>
      </c>
      <c r="T28" s="5">
        <v>1</v>
      </c>
      <c r="U28" s="14">
        <f t="shared" si="27"/>
        <v>2.1276595744680851</v>
      </c>
      <c r="V28" s="37">
        <v>4</v>
      </c>
      <c r="W28" s="6">
        <f t="shared" si="28"/>
        <v>0.74487895716945995</v>
      </c>
      <c r="X28" s="5">
        <v>0</v>
      </c>
      <c r="Y28" s="6">
        <f t="shared" si="29"/>
        <v>0</v>
      </c>
      <c r="Z28" s="5">
        <v>2</v>
      </c>
      <c r="AA28" s="6">
        <f t="shared" si="30"/>
        <v>0.8771929824561403</v>
      </c>
      <c r="AB28" s="57">
        <v>4</v>
      </c>
      <c r="AC28" s="6">
        <f t="shared" si="17"/>
        <v>3.225806451612903</v>
      </c>
      <c r="AD28" s="5">
        <v>0</v>
      </c>
      <c r="AE28" s="6">
        <f t="shared" si="31"/>
        <v>0</v>
      </c>
      <c r="AF28" s="5">
        <v>9</v>
      </c>
      <c r="AG28" s="6">
        <f t="shared" si="32"/>
        <v>1.6981132075471699</v>
      </c>
      <c r="AH28" s="5">
        <f t="shared" si="18"/>
        <v>29</v>
      </c>
      <c r="AI28" s="6">
        <f t="shared" si="33"/>
        <v>0.53220774454028263</v>
      </c>
      <c r="AJ28" s="15">
        <v>998</v>
      </c>
      <c r="AK28" s="14">
        <f t="shared" si="34"/>
        <v>0.41375593374930036</v>
      </c>
    </row>
    <row r="29" spans="1:37" ht="15.75" customHeight="1" x14ac:dyDescent="0.2">
      <c r="A29" s="30" t="s">
        <v>60</v>
      </c>
      <c r="B29" s="5">
        <v>0</v>
      </c>
      <c r="C29" s="6">
        <f t="shared" si="19"/>
        <v>0</v>
      </c>
      <c r="D29" s="5"/>
      <c r="E29" s="6">
        <f t="shared" si="20"/>
        <v>0</v>
      </c>
      <c r="F29" s="5"/>
      <c r="G29" s="6">
        <f t="shared" si="21"/>
        <v>0</v>
      </c>
      <c r="H29" s="5"/>
      <c r="I29" s="6">
        <f t="shared" si="22"/>
        <v>0</v>
      </c>
      <c r="J29" s="5"/>
      <c r="K29" s="6">
        <f t="shared" si="23"/>
        <v>0</v>
      </c>
      <c r="L29" s="5">
        <v>0</v>
      </c>
      <c r="M29" s="51">
        <f t="shared" si="5"/>
        <v>0</v>
      </c>
      <c r="N29" s="5"/>
      <c r="O29" s="9">
        <f t="shared" si="24"/>
        <v>0</v>
      </c>
      <c r="P29" s="5">
        <v>0</v>
      </c>
      <c r="Q29" s="6">
        <f t="shared" si="25"/>
        <v>0</v>
      </c>
      <c r="R29" s="5">
        <v>1</v>
      </c>
      <c r="S29" s="9">
        <f t="shared" si="26"/>
        <v>0.68027210884353739</v>
      </c>
      <c r="T29" s="5">
        <v>0</v>
      </c>
      <c r="U29" s="14">
        <f t="shared" si="27"/>
        <v>0</v>
      </c>
      <c r="V29" s="37"/>
      <c r="W29" s="6">
        <f t="shared" si="28"/>
        <v>0</v>
      </c>
      <c r="X29" s="5">
        <v>0</v>
      </c>
      <c r="Y29" s="6">
        <f t="shared" si="29"/>
        <v>0</v>
      </c>
      <c r="Z29" s="5">
        <v>0</v>
      </c>
      <c r="AA29" s="6">
        <f t="shared" si="30"/>
        <v>0</v>
      </c>
      <c r="AB29" s="57"/>
      <c r="AC29" s="6">
        <f t="shared" si="17"/>
        <v>0</v>
      </c>
      <c r="AD29" s="5">
        <v>0</v>
      </c>
      <c r="AE29" s="6">
        <f t="shared" si="31"/>
        <v>0</v>
      </c>
      <c r="AF29" s="5">
        <v>1</v>
      </c>
      <c r="AG29" s="6">
        <f t="shared" si="32"/>
        <v>0.18867924528301888</v>
      </c>
      <c r="AH29" s="5">
        <f t="shared" si="18"/>
        <v>2</v>
      </c>
      <c r="AI29" s="6">
        <f t="shared" si="33"/>
        <v>3.6703982382088454E-2</v>
      </c>
      <c r="AJ29" s="15">
        <v>310</v>
      </c>
      <c r="AK29" s="14">
        <f t="shared" si="34"/>
        <v>0.12852138222673659</v>
      </c>
    </row>
    <row r="30" spans="1:37" ht="15.75" customHeight="1" x14ac:dyDescent="0.2">
      <c r="A30" s="30" t="s">
        <v>59</v>
      </c>
      <c r="B30" s="5">
        <v>0</v>
      </c>
      <c r="C30" s="6">
        <f t="shared" si="19"/>
        <v>0</v>
      </c>
      <c r="D30" s="5"/>
      <c r="E30" s="6">
        <f t="shared" si="20"/>
        <v>0</v>
      </c>
      <c r="F30" s="5"/>
      <c r="G30" s="6">
        <f t="shared" si="21"/>
        <v>0</v>
      </c>
      <c r="H30" s="5"/>
      <c r="I30" s="6">
        <f t="shared" si="22"/>
        <v>0</v>
      </c>
      <c r="J30" s="5"/>
      <c r="K30" s="6">
        <f t="shared" si="23"/>
        <v>0</v>
      </c>
      <c r="L30" s="5">
        <v>0</v>
      </c>
      <c r="M30" s="51">
        <f t="shared" si="5"/>
        <v>0</v>
      </c>
      <c r="N30" s="5">
        <v>1</v>
      </c>
      <c r="O30" s="9">
        <f t="shared" si="24"/>
        <v>0.11235955056179776</v>
      </c>
      <c r="P30" s="5">
        <v>0</v>
      </c>
      <c r="Q30" s="6">
        <f t="shared" si="25"/>
        <v>0</v>
      </c>
      <c r="R30" s="5">
        <v>0</v>
      </c>
      <c r="S30" s="9">
        <f t="shared" si="26"/>
        <v>0</v>
      </c>
      <c r="T30" s="5">
        <v>0</v>
      </c>
      <c r="U30" s="14">
        <f t="shared" si="27"/>
        <v>0</v>
      </c>
      <c r="V30" s="37"/>
      <c r="W30" s="6">
        <f t="shared" si="28"/>
        <v>0</v>
      </c>
      <c r="X30" s="5">
        <v>0</v>
      </c>
      <c r="Y30" s="6">
        <f t="shared" si="29"/>
        <v>0</v>
      </c>
      <c r="Z30" s="5">
        <v>0</v>
      </c>
      <c r="AA30" s="6">
        <f t="shared" si="30"/>
        <v>0</v>
      </c>
      <c r="AB30" s="57"/>
      <c r="AC30" s="6">
        <f t="shared" si="17"/>
        <v>0</v>
      </c>
      <c r="AD30" s="5">
        <v>0</v>
      </c>
      <c r="AE30" s="6">
        <f t="shared" si="31"/>
        <v>0</v>
      </c>
      <c r="AF30" s="5">
        <v>1</v>
      </c>
      <c r="AG30" s="6">
        <f t="shared" si="32"/>
        <v>0.18867924528301888</v>
      </c>
      <c r="AH30" s="5">
        <f t="shared" si="18"/>
        <v>2</v>
      </c>
      <c r="AI30" s="6">
        <f t="shared" si="33"/>
        <v>3.6703982382088454E-2</v>
      </c>
      <c r="AJ30" s="15">
        <v>196</v>
      </c>
      <c r="AK30" s="14">
        <f t="shared" si="34"/>
        <v>8.1258680375614109E-2</v>
      </c>
    </row>
    <row r="31" spans="1:37" ht="15.75" customHeight="1" x14ac:dyDescent="0.2">
      <c r="A31" s="30" t="s">
        <v>57</v>
      </c>
      <c r="B31" s="5">
        <v>0</v>
      </c>
      <c r="C31" s="6">
        <f t="shared" si="19"/>
        <v>0</v>
      </c>
      <c r="D31" s="5"/>
      <c r="E31" s="6">
        <f t="shared" si="20"/>
        <v>0</v>
      </c>
      <c r="F31" s="5"/>
      <c r="G31" s="6">
        <f t="shared" si="21"/>
        <v>0</v>
      </c>
      <c r="H31" s="5">
        <v>2</v>
      </c>
      <c r="I31" s="6">
        <f t="shared" si="22"/>
        <v>0.25157232704402516</v>
      </c>
      <c r="J31" s="5"/>
      <c r="K31" s="6">
        <f t="shared" si="23"/>
        <v>0</v>
      </c>
      <c r="L31" s="5">
        <v>0</v>
      </c>
      <c r="M31" s="51">
        <f t="shared" si="5"/>
        <v>0</v>
      </c>
      <c r="N31" s="5"/>
      <c r="O31" s="9">
        <f t="shared" si="24"/>
        <v>0</v>
      </c>
      <c r="P31" s="5">
        <v>0</v>
      </c>
      <c r="Q31" s="6">
        <f t="shared" si="25"/>
        <v>0</v>
      </c>
      <c r="R31" s="5">
        <v>0</v>
      </c>
      <c r="S31" s="9">
        <f t="shared" si="26"/>
        <v>0</v>
      </c>
      <c r="T31" s="5">
        <v>0</v>
      </c>
      <c r="U31" s="14">
        <f t="shared" si="27"/>
        <v>0</v>
      </c>
      <c r="V31" s="37"/>
      <c r="W31" s="6">
        <f t="shared" si="28"/>
        <v>0</v>
      </c>
      <c r="X31" s="5">
        <v>0</v>
      </c>
      <c r="Y31" s="6">
        <f t="shared" si="29"/>
        <v>0</v>
      </c>
      <c r="Z31" s="5">
        <v>0</v>
      </c>
      <c r="AA31" s="6">
        <f t="shared" si="30"/>
        <v>0</v>
      </c>
      <c r="AB31" s="57"/>
      <c r="AC31" s="6">
        <f t="shared" si="17"/>
        <v>0</v>
      </c>
      <c r="AD31" s="5">
        <v>0</v>
      </c>
      <c r="AE31" s="6">
        <f t="shared" si="31"/>
        <v>0</v>
      </c>
      <c r="AF31" s="5">
        <v>1</v>
      </c>
      <c r="AG31" s="6">
        <f t="shared" si="32"/>
        <v>0.18867924528301888</v>
      </c>
      <c r="AH31" s="5">
        <f t="shared" si="18"/>
        <v>3</v>
      </c>
      <c r="AI31" s="6">
        <f t="shared" si="33"/>
        <v>5.5055973573132681E-2</v>
      </c>
      <c r="AJ31" s="15">
        <v>321</v>
      </c>
      <c r="AK31" s="14">
        <f t="shared" si="34"/>
        <v>0.13308181837026595</v>
      </c>
    </row>
    <row r="32" spans="1:37" ht="15.75" customHeight="1" x14ac:dyDescent="0.2">
      <c r="A32" s="30" t="s">
        <v>45</v>
      </c>
      <c r="B32" s="43">
        <v>0</v>
      </c>
      <c r="C32" s="44">
        <f t="shared" si="0"/>
        <v>0</v>
      </c>
      <c r="D32" s="43">
        <v>4</v>
      </c>
      <c r="E32" s="44">
        <f t="shared" si="1"/>
        <v>0.46189376443418012</v>
      </c>
      <c r="F32" s="43">
        <v>0</v>
      </c>
      <c r="G32" s="44">
        <f t="shared" si="2"/>
        <v>0</v>
      </c>
      <c r="H32" s="43">
        <v>1</v>
      </c>
      <c r="I32" s="44">
        <f t="shared" si="3"/>
        <v>0.12578616352201258</v>
      </c>
      <c r="J32" s="43"/>
      <c r="K32" s="44">
        <f t="shared" si="4"/>
        <v>0</v>
      </c>
      <c r="L32" s="43">
        <v>1</v>
      </c>
      <c r="M32" s="51">
        <f t="shared" si="5"/>
        <v>1.5384615384615385</v>
      </c>
      <c r="N32" s="43"/>
      <c r="O32" s="45">
        <f t="shared" si="6"/>
        <v>0</v>
      </c>
      <c r="P32" s="43"/>
      <c r="Q32" s="44">
        <f t="shared" si="7"/>
        <v>0</v>
      </c>
      <c r="R32" s="43">
        <v>0</v>
      </c>
      <c r="S32" s="45">
        <f t="shared" si="8"/>
        <v>0</v>
      </c>
      <c r="T32" s="43">
        <v>0</v>
      </c>
      <c r="U32" s="46">
        <f t="shared" si="9"/>
        <v>0</v>
      </c>
      <c r="V32" s="47"/>
      <c r="W32" s="44">
        <f t="shared" si="10"/>
        <v>0</v>
      </c>
      <c r="X32" s="43">
        <v>0</v>
      </c>
      <c r="Y32" s="44">
        <f t="shared" si="11"/>
        <v>0</v>
      </c>
      <c r="Z32" s="43">
        <v>0</v>
      </c>
      <c r="AA32" s="44">
        <f t="shared" si="12"/>
        <v>0</v>
      </c>
      <c r="AB32" s="59"/>
      <c r="AC32" s="44">
        <f t="shared" si="17"/>
        <v>0</v>
      </c>
      <c r="AD32" s="43">
        <v>0</v>
      </c>
      <c r="AE32" s="44">
        <f t="shared" si="13"/>
        <v>0</v>
      </c>
      <c r="AF32" s="43">
        <v>1</v>
      </c>
      <c r="AG32" s="44">
        <f t="shared" si="14"/>
        <v>0.18867924528301888</v>
      </c>
      <c r="AH32" s="43">
        <f t="shared" si="18"/>
        <v>7</v>
      </c>
      <c r="AI32" s="44">
        <f t="shared" si="15"/>
        <v>0.1284639383373096</v>
      </c>
      <c r="AJ32" s="48">
        <v>376</v>
      </c>
      <c r="AK32" s="46">
        <f t="shared" si="16"/>
        <v>0.15588399908791276</v>
      </c>
    </row>
    <row r="33" spans="1:37" ht="15.75" customHeight="1" x14ac:dyDescent="0.2">
      <c r="A33" s="32" t="s">
        <v>53</v>
      </c>
      <c r="B33" s="7">
        <v>0</v>
      </c>
      <c r="C33" s="8">
        <f t="shared" si="0"/>
        <v>0</v>
      </c>
      <c r="D33" s="7">
        <v>0</v>
      </c>
      <c r="E33" s="8">
        <f t="shared" si="1"/>
        <v>0</v>
      </c>
      <c r="F33" s="7">
        <v>1</v>
      </c>
      <c r="G33" s="8">
        <f t="shared" si="2"/>
        <v>0.25</v>
      </c>
      <c r="H33" s="7">
        <v>0</v>
      </c>
      <c r="I33" s="8">
        <f t="shared" si="3"/>
        <v>0</v>
      </c>
      <c r="J33" s="7"/>
      <c r="K33" s="8">
        <f t="shared" si="4"/>
        <v>0</v>
      </c>
      <c r="L33" s="10">
        <v>0</v>
      </c>
      <c r="M33" s="51">
        <f t="shared" si="5"/>
        <v>0</v>
      </c>
      <c r="N33" s="10"/>
      <c r="O33" s="12">
        <f t="shared" si="6"/>
        <v>0</v>
      </c>
      <c r="P33" s="7">
        <v>0</v>
      </c>
      <c r="Q33" s="8">
        <f t="shared" si="7"/>
        <v>0</v>
      </c>
      <c r="R33" s="10">
        <v>1</v>
      </c>
      <c r="S33" s="12">
        <f t="shared" si="8"/>
        <v>0.68027210884353739</v>
      </c>
      <c r="T33" s="7">
        <v>0</v>
      </c>
      <c r="U33" s="20">
        <f t="shared" si="9"/>
        <v>0</v>
      </c>
      <c r="V33" s="38">
        <v>1</v>
      </c>
      <c r="W33" s="35">
        <f t="shared" si="10"/>
        <v>0.18621973929236499</v>
      </c>
      <c r="X33" s="7">
        <v>0</v>
      </c>
      <c r="Y33" s="8">
        <f t="shared" si="11"/>
        <v>0</v>
      </c>
      <c r="Z33" s="7">
        <v>0</v>
      </c>
      <c r="AA33" s="8">
        <f t="shared" si="12"/>
        <v>0</v>
      </c>
      <c r="AB33" s="58"/>
      <c r="AC33" s="35">
        <f t="shared" si="17"/>
        <v>0</v>
      </c>
      <c r="AD33" s="7">
        <v>0</v>
      </c>
      <c r="AE33" s="8">
        <f t="shared" si="13"/>
        <v>0</v>
      </c>
      <c r="AF33" s="7">
        <v>2</v>
      </c>
      <c r="AG33" s="8">
        <f t="shared" si="14"/>
        <v>0.37735849056603776</v>
      </c>
      <c r="AH33" s="7">
        <f t="shared" si="18"/>
        <v>5</v>
      </c>
      <c r="AI33" s="8">
        <f t="shared" si="15"/>
        <v>9.1759955955221142E-2</v>
      </c>
      <c r="AJ33" s="16">
        <v>365</v>
      </c>
      <c r="AK33" s="20">
        <f t="shared" si="16"/>
        <v>0.1513235629443834</v>
      </c>
    </row>
    <row r="34" spans="1:37" ht="25.5" customHeight="1" thickBot="1" x14ac:dyDescent="0.25">
      <c r="A34" s="34" t="s">
        <v>21</v>
      </c>
      <c r="B34" s="17">
        <f>SUM(B3:B33)</f>
        <v>308</v>
      </c>
      <c r="C34" s="18">
        <f>B34/B34*100</f>
        <v>100</v>
      </c>
      <c r="D34" s="17">
        <f>SUM(D3:D33)</f>
        <v>866</v>
      </c>
      <c r="E34" s="18">
        <f>D34/D34*100</f>
        <v>100</v>
      </c>
      <c r="F34" s="17">
        <f>SUM(F3:F33)</f>
        <v>400</v>
      </c>
      <c r="G34" s="18">
        <f>F34/F34*100</f>
        <v>100</v>
      </c>
      <c r="H34" s="17">
        <f>SUM(H3:H33)</f>
        <v>795</v>
      </c>
      <c r="I34" s="18">
        <f>H34/H34*100</f>
        <v>100</v>
      </c>
      <c r="J34" s="17">
        <f>SUM(J3:J33)</f>
        <v>197</v>
      </c>
      <c r="K34" s="18">
        <f>J34/J34*100</f>
        <v>100</v>
      </c>
      <c r="L34" s="17">
        <f>SUM(L3:L33)</f>
        <v>65</v>
      </c>
      <c r="M34" s="18">
        <f>L34/L34*100</f>
        <v>100</v>
      </c>
      <c r="N34" s="17">
        <f>SUM(N3:N33)</f>
        <v>890</v>
      </c>
      <c r="O34" s="18">
        <f>N34/N34*100</f>
        <v>100</v>
      </c>
      <c r="P34" s="17">
        <f>SUM(P3:P33)</f>
        <v>32</v>
      </c>
      <c r="Q34" s="18">
        <f>P34/P34*100</f>
        <v>100</v>
      </c>
      <c r="R34" s="17">
        <f>SUM(R3:R33)</f>
        <v>147</v>
      </c>
      <c r="S34" s="18">
        <f>R34/R34*100</f>
        <v>100</v>
      </c>
      <c r="T34" s="17">
        <f>SUM(T3:T33)</f>
        <v>47</v>
      </c>
      <c r="U34" s="19">
        <f>T34/T34*100</f>
        <v>100</v>
      </c>
      <c r="V34" s="39">
        <f>SUM(V3:V33)</f>
        <v>537</v>
      </c>
      <c r="W34" s="18">
        <f>V34/V34*100</f>
        <v>100</v>
      </c>
      <c r="X34" s="17">
        <f>SUM(X3:X33)</f>
        <v>36</v>
      </c>
      <c r="Y34" s="18">
        <f>X34/X34*100</f>
        <v>100</v>
      </c>
      <c r="Z34" s="17">
        <f>SUM(Z3:Z33)</f>
        <v>228</v>
      </c>
      <c r="AA34" s="18">
        <f>Z34/Z34*100</f>
        <v>100</v>
      </c>
      <c r="AB34" s="60">
        <f>SUM(AB3:AB33)</f>
        <v>124</v>
      </c>
      <c r="AC34" s="18">
        <f>AB34/AB34*100</f>
        <v>100</v>
      </c>
      <c r="AD34" s="17">
        <f>SUM(AD3:AD33)</f>
        <v>247</v>
      </c>
      <c r="AE34" s="18">
        <f>AD34/AD34*100</f>
        <v>100</v>
      </c>
      <c r="AF34" s="17">
        <f>SUM(AF3:AF33)</f>
        <v>530</v>
      </c>
      <c r="AG34" s="18">
        <f>AF34/AF34*100</f>
        <v>100</v>
      </c>
      <c r="AH34" s="17">
        <f t="shared" si="18"/>
        <v>5449</v>
      </c>
      <c r="AI34" s="18">
        <f>AH34/AH34*100</f>
        <v>100</v>
      </c>
      <c r="AJ34" s="17">
        <f>SUM(AJ3:AJ33)</f>
        <v>241205</v>
      </c>
      <c r="AK34" s="19">
        <f>AJ34/AJ34*100</f>
        <v>100</v>
      </c>
    </row>
    <row r="35" spans="1:37" ht="26.25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2"/>
      <c r="AK35" s="21"/>
    </row>
    <row r="36" spans="1:37" ht="27.75" customHeight="1" x14ac:dyDescent="0.2">
      <c r="A36" s="23" t="s">
        <v>24</v>
      </c>
      <c r="B36" s="75">
        <v>1395</v>
      </c>
      <c r="C36" s="75"/>
      <c r="D36" s="75">
        <v>3869</v>
      </c>
      <c r="E36" s="75"/>
      <c r="F36" s="75">
        <v>1528</v>
      </c>
      <c r="G36" s="75"/>
      <c r="H36" s="75">
        <v>3130</v>
      </c>
      <c r="I36" s="75"/>
      <c r="J36" s="75">
        <v>1014</v>
      </c>
      <c r="K36" s="75"/>
      <c r="L36" s="75">
        <v>299</v>
      </c>
      <c r="M36" s="75"/>
      <c r="N36" s="75">
        <v>4501</v>
      </c>
      <c r="O36" s="75"/>
      <c r="P36" s="75">
        <v>290</v>
      </c>
      <c r="Q36" s="75"/>
      <c r="R36" s="75">
        <v>662</v>
      </c>
      <c r="S36" s="75"/>
      <c r="T36" s="75">
        <v>326</v>
      </c>
      <c r="U36" s="75"/>
      <c r="V36" s="75">
        <v>3149</v>
      </c>
      <c r="W36" s="75"/>
      <c r="X36" s="75">
        <v>208</v>
      </c>
      <c r="Y36" s="75"/>
      <c r="Z36" s="75">
        <v>977</v>
      </c>
      <c r="AA36" s="75"/>
      <c r="AB36" s="75">
        <v>599</v>
      </c>
      <c r="AC36" s="75"/>
      <c r="AD36" s="75">
        <v>1365</v>
      </c>
      <c r="AE36" s="75"/>
      <c r="AF36" s="75">
        <v>2940</v>
      </c>
      <c r="AG36" s="75"/>
      <c r="AH36" s="75">
        <f>SUM(B36:AG36)</f>
        <v>26252</v>
      </c>
      <c r="AI36" s="75"/>
      <c r="AJ36" s="75">
        <v>1009802</v>
      </c>
      <c r="AK36" s="75"/>
    </row>
    <row r="37" spans="1:37" ht="27.75" customHeight="1" thickBot="1" x14ac:dyDescent="0.25">
      <c r="A37" s="24" t="s">
        <v>26</v>
      </c>
      <c r="B37" s="75">
        <v>310</v>
      </c>
      <c r="C37" s="75"/>
      <c r="D37" s="67">
        <v>1189</v>
      </c>
      <c r="E37" s="67"/>
      <c r="F37" s="67">
        <v>406</v>
      </c>
      <c r="G37" s="67"/>
      <c r="H37" s="67">
        <v>799</v>
      </c>
      <c r="I37" s="67"/>
      <c r="J37" s="67">
        <f>J34</f>
        <v>197</v>
      </c>
      <c r="K37" s="67"/>
      <c r="L37" s="67">
        <v>65</v>
      </c>
      <c r="M37" s="67"/>
      <c r="N37" s="67">
        <v>897</v>
      </c>
      <c r="O37" s="67"/>
      <c r="P37" s="67">
        <v>32</v>
      </c>
      <c r="Q37" s="67"/>
      <c r="R37" s="67">
        <v>148</v>
      </c>
      <c r="S37" s="67"/>
      <c r="T37" s="67">
        <v>48</v>
      </c>
      <c r="U37" s="67"/>
      <c r="V37" s="67">
        <v>541</v>
      </c>
      <c r="W37" s="67"/>
      <c r="X37" s="67">
        <v>36</v>
      </c>
      <c r="Y37" s="67"/>
      <c r="Z37" s="67">
        <v>229</v>
      </c>
      <c r="AA37" s="67"/>
      <c r="AB37" s="67">
        <v>125</v>
      </c>
      <c r="AC37" s="67"/>
      <c r="AD37" s="76">
        <v>249</v>
      </c>
      <c r="AE37" s="76"/>
      <c r="AF37" s="67">
        <v>530</v>
      </c>
      <c r="AG37" s="67"/>
      <c r="AH37" s="67">
        <f>SUM(B37:AG37)</f>
        <v>5801</v>
      </c>
      <c r="AI37" s="67"/>
      <c r="AJ37" s="67">
        <v>242778</v>
      </c>
      <c r="AK37" s="67"/>
    </row>
    <row r="38" spans="1:37" ht="27.75" customHeight="1" thickTop="1" thickBot="1" x14ac:dyDescent="0.25">
      <c r="A38" s="24" t="s">
        <v>25</v>
      </c>
      <c r="B38" s="73">
        <f>B37/B36</f>
        <v>0.22222222222222221</v>
      </c>
      <c r="C38" s="74"/>
      <c r="D38" s="70">
        <f>D37/D36</f>
        <v>0.30731455156371157</v>
      </c>
      <c r="E38" s="66"/>
      <c r="F38" s="66">
        <f>F37/F36</f>
        <v>0.26570680628272253</v>
      </c>
      <c r="G38" s="66"/>
      <c r="H38" s="66">
        <f>H37/H36</f>
        <v>0.25527156549520769</v>
      </c>
      <c r="I38" s="66"/>
      <c r="J38" s="66">
        <f>J37/J36</f>
        <v>0.1942800788954635</v>
      </c>
      <c r="K38" s="66"/>
      <c r="L38" s="66">
        <f>L37/L36</f>
        <v>0.21739130434782608</v>
      </c>
      <c r="M38" s="66"/>
      <c r="N38" s="66">
        <f>N37/N36</f>
        <v>0.19928904687847146</v>
      </c>
      <c r="O38" s="66"/>
      <c r="P38" s="66">
        <f>P37/P36</f>
        <v>0.1103448275862069</v>
      </c>
      <c r="Q38" s="66"/>
      <c r="R38" s="66">
        <f>R37/R36</f>
        <v>0.22356495468277945</v>
      </c>
      <c r="S38" s="66"/>
      <c r="T38" s="66">
        <f>T37/T36</f>
        <v>0.14723926380368099</v>
      </c>
      <c r="U38" s="66"/>
      <c r="V38" s="66">
        <f>V37/V36</f>
        <v>0.17180057161003492</v>
      </c>
      <c r="W38" s="66"/>
      <c r="X38" s="66">
        <f>X37/X36</f>
        <v>0.17307692307692307</v>
      </c>
      <c r="Y38" s="66"/>
      <c r="Z38" s="70">
        <f>Z37/Z36</f>
        <v>0.23439099283520984</v>
      </c>
      <c r="AA38" s="70"/>
      <c r="AB38" s="66">
        <f>AB37/AB36</f>
        <v>0.20868113522537562</v>
      </c>
      <c r="AC38" s="66"/>
      <c r="AD38" s="71">
        <f>AD37/AD36</f>
        <v>0.18241758241758241</v>
      </c>
      <c r="AE38" s="72"/>
      <c r="AF38" s="65">
        <f>AF37/AF36</f>
        <v>0.18027210884353742</v>
      </c>
      <c r="AG38" s="66"/>
      <c r="AH38" s="66">
        <f>AH37/AH36</f>
        <v>0.22097364010361115</v>
      </c>
      <c r="AI38" s="66"/>
      <c r="AJ38" s="66">
        <f>AJ37/AJ36</f>
        <v>0.24042138953973155</v>
      </c>
      <c r="AK38" s="66"/>
    </row>
    <row r="39" spans="1:37" ht="13.5" thickTop="1" x14ac:dyDescent="0.2"/>
  </sheetData>
  <mergeCells count="72">
    <mergeCell ref="L1:M1"/>
    <mergeCell ref="B1:C1"/>
    <mergeCell ref="D1:E1"/>
    <mergeCell ref="F1:G1"/>
    <mergeCell ref="H1:I1"/>
    <mergeCell ref="J1:K1"/>
    <mergeCell ref="AD1:AE1"/>
    <mergeCell ref="AF1:AG1"/>
    <mergeCell ref="AH1:AI1"/>
    <mergeCell ref="AJ1:AK1"/>
    <mergeCell ref="N1:O1"/>
    <mergeCell ref="P1:Q1"/>
    <mergeCell ref="R1:S1"/>
    <mergeCell ref="T1:U1"/>
    <mergeCell ref="V1:W1"/>
    <mergeCell ref="X1:Y1"/>
    <mergeCell ref="AB1:AC1"/>
    <mergeCell ref="B36:C36"/>
    <mergeCell ref="D36:E36"/>
    <mergeCell ref="F36:G36"/>
    <mergeCell ref="H36:I36"/>
    <mergeCell ref="J36:K36"/>
    <mergeCell ref="AJ36:AK36"/>
    <mergeCell ref="N36:O36"/>
    <mergeCell ref="P36:Q36"/>
    <mergeCell ref="R36:S36"/>
    <mergeCell ref="T36:U36"/>
    <mergeCell ref="V36:W36"/>
    <mergeCell ref="X36:Y36"/>
    <mergeCell ref="L37:M37"/>
    <mergeCell ref="Z36:AA36"/>
    <mergeCell ref="AD36:AE36"/>
    <mergeCell ref="AF36:AG36"/>
    <mergeCell ref="AH36:AI36"/>
    <mergeCell ref="L36:M36"/>
    <mergeCell ref="AD37:AE37"/>
    <mergeCell ref="AF37:AG37"/>
    <mergeCell ref="AH37:AI37"/>
    <mergeCell ref="AB36:AC36"/>
    <mergeCell ref="B37:C37"/>
    <mergeCell ref="D37:E37"/>
    <mergeCell ref="F37:G37"/>
    <mergeCell ref="H37:I37"/>
    <mergeCell ref="J37:K37"/>
    <mergeCell ref="P37:Q37"/>
    <mergeCell ref="R37:S37"/>
    <mergeCell ref="T37:U37"/>
    <mergeCell ref="V37:W37"/>
    <mergeCell ref="X37:Y37"/>
    <mergeCell ref="Z1:AA1"/>
    <mergeCell ref="Z38:AA38"/>
    <mergeCell ref="AD38:AE38"/>
    <mergeCell ref="X38:Y38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N37:O37"/>
    <mergeCell ref="AF38:AG38"/>
    <mergeCell ref="AH38:AI38"/>
    <mergeCell ref="AJ38:AK38"/>
    <mergeCell ref="AB38:AC38"/>
    <mergeCell ref="Z37:AA37"/>
    <mergeCell ref="AJ37:AK37"/>
    <mergeCell ref="AB37:AC37"/>
  </mergeCells>
  <conditionalFormatting sqref="C3 E3 G3 I3 K3 M3 O3 Q3 S3 U3 W3 Y3 AA3 AC3 AE3 AG3">
    <cfRule type="top10" dxfId="20" priority="7" stopIfTrue="1" rank="1"/>
  </conditionalFormatting>
  <conditionalFormatting sqref="C4 E4 G4 I4 K4 M4 O4 Q4 S4 U4 W4 Y4 AA4 AC4 AE4 AG4">
    <cfRule type="top10" dxfId="19" priority="6" stopIfTrue="1" rank="1"/>
  </conditionalFormatting>
  <conditionalFormatting sqref="C5 E5 G5 I5 K5 M5 O5 Q5 S5 U5 W5 Y5 AA5 AC5 AE5 AG5">
    <cfRule type="top10" dxfId="18" priority="5" stopIfTrue="1" rank="1"/>
  </conditionalFormatting>
  <conditionalFormatting sqref="C6 E6 G6 I6 K6 M6 O6 Q6 S6 U6 W6 Y6 AA6 AC6 AE6 AG6">
    <cfRule type="top10" dxfId="17" priority="4" stopIfTrue="1" rank="1"/>
  </conditionalFormatting>
  <conditionalFormatting sqref="C7 E7 G7 I7 K7 M7 O7 Q7 S7 U7 W7 Y7 AA7 AC7 AE7 AG7">
    <cfRule type="top10" dxfId="16" priority="3" stopIfTrue="1" rank="1"/>
  </conditionalFormatting>
  <conditionalFormatting sqref="C8 E8 G8 I8 K8 M8 O8 Q8 S8 U8 W8 Y8 AA8 AC8 AE8 AG8">
    <cfRule type="top10" dxfId="15" priority="2" stopIfTrue="1" rank="1"/>
  </conditionalFormatting>
  <conditionalFormatting sqref="C9 E9 G9 I9 K9 M9 O9 Q9 S9 U9 W9 Y9 AA9 AC9 AE9 AG9">
    <cfRule type="top10" dxfId="14" priority="1" stopIfTrue="1" rank="1"/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showZeros="0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J40" sqref="AJ40:AK40"/>
    </sheetView>
  </sheetViews>
  <sheetFormatPr defaultRowHeight="12.75" x14ac:dyDescent="0.2"/>
  <cols>
    <col min="1" max="1" width="34.5703125" style="1" customWidth="1"/>
    <col min="2" max="2" width="4.140625" style="1" customWidth="1"/>
    <col min="3" max="3" width="5.5703125" style="1" customWidth="1"/>
    <col min="4" max="4" width="4.28515625" style="1" customWidth="1"/>
    <col min="5" max="5" width="5.42578125" style="1" customWidth="1"/>
    <col min="6" max="6" width="4.140625" style="1" customWidth="1"/>
    <col min="7" max="7" width="5.42578125" style="1" customWidth="1"/>
    <col min="8" max="8" width="4.28515625" style="1" customWidth="1"/>
    <col min="9" max="9" width="5.42578125" style="1" customWidth="1"/>
    <col min="10" max="10" width="4.140625" style="1" customWidth="1"/>
    <col min="11" max="11" width="5.42578125" style="1" customWidth="1"/>
    <col min="12" max="12" width="4" style="1" customWidth="1"/>
    <col min="13" max="13" width="5.5703125" style="1" customWidth="1"/>
    <col min="14" max="14" width="4.42578125" style="1" customWidth="1"/>
    <col min="15" max="15" width="5.5703125" style="1" customWidth="1"/>
    <col min="16" max="16" width="3.5703125" style="1" customWidth="1"/>
    <col min="17" max="17" width="5.5703125" style="1" customWidth="1"/>
    <col min="18" max="18" width="4.5703125" style="1" customWidth="1"/>
    <col min="19" max="19" width="5.42578125" style="1" customWidth="1"/>
    <col min="20" max="20" width="4" style="1" customWidth="1"/>
    <col min="21" max="21" width="5.42578125" style="1" customWidth="1"/>
    <col min="22" max="22" width="4.42578125" style="1" customWidth="1"/>
    <col min="23" max="23" width="5.5703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28515625" style="1" customWidth="1"/>
    <col min="29" max="29" width="5.7109375" style="1" customWidth="1"/>
    <col min="30" max="30" width="4.28515625" style="1" customWidth="1"/>
    <col min="31" max="31" width="5.42578125" style="1" customWidth="1"/>
    <col min="32" max="32" width="4.28515625" style="1" customWidth="1"/>
    <col min="33" max="33" width="5.5703125" style="1" customWidth="1"/>
    <col min="34" max="34" width="6.140625" style="1" customWidth="1"/>
    <col min="35" max="35" width="6.28515625" style="1" customWidth="1"/>
    <col min="36" max="36" width="8.28515625" style="2" customWidth="1"/>
    <col min="37" max="37" width="5.42578125" style="1" customWidth="1"/>
    <col min="38" max="16384" width="9.140625" style="1"/>
  </cols>
  <sheetData>
    <row r="1" spans="1:37" ht="89.25" customHeight="1" x14ac:dyDescent="0.2">
      <c r="A1" s="40" t="s">
        <v>51</v>
      </c>
      <c r="B1" s="82" t="s">
        <v>0</v>
      </c>
      <c r="C1" s="83"/>
      <c r="D1" s="82" t="s">
        <v>1</v>
      </c>
      <c r="E1" s="83"/>
      <c r="F1" s="82" t="s">
        <v>2</v>
      </c>
      <c r="G1" s="83"/>
      <c r="H1" s="82" t="s">
        <v>3</v>
      </c>
      <c r="I1" s="83"/>
      <c r="J1" s="82" t="s">
        <v>4</v>
      </c>
      <c r="K1" s="83"/>
      <c r="L1" s="82" t="s">
        <v>11</v>
      </c>
      <c r="M1" s="83"/>
      <c r="N1" s="82" t="s">
        <v>5</v>
      </c>
      <c r="O1" s="83"/>
      <c r="P1" s="82" t="s">
        <v>6</v>
      </c>
      <c r="Q1" s="83"/>
      <c r="R1" s="82" t="s">
        <v>7</v>
      </c>
      <c r="S1" s="83"/>
      <c r="T1" s="82" t="s">
        <v>8</v>
      </c>
      <c r="U1" s="84"/>
      <c r="V1" s="85" t="s">
        <v>9</v>
      </c>
      <c r="W1" s="86"/>
      <c r="X1" s="87" t="s">
        <v>10</v>
      </c>
      <c r="Y1" s="87"/>
      <c r="Z1" s="68" t="s">
        <v>12</v>
      </c>
      <c r="AA1" s="69"/>
      <c r="AB1" s="88" t="s">
        <v>62</v>
      </c>
      <c r="AC1" s="86"/>
      <c r="AD1" s="68" t="s">
        <v>13</v>
      </c>
      <c r="AE1" s="77"/>
      <c r="AF1" s="68" t="s">
        <v>14</v>
      </c>
      <c r="AG1" s="77"/>
      <c r="AH1" s="78" t="s">
        <v>52</v>
      </c>
      <c r="AI1" s="79"/>
      <c r="AJ1" s="80" t="s">
        <v>58</v>
      </c>
      <c r="AK1" s="81"/>
    </row>
    <row r="2" spans="1:37" ht="18" customHeight="1" x14ac:dyDescent="0.2">
      <c r="A2" s="33" t="s">
        <v>23</v>
      </c>
      <c r="B2" s="3" t="s">
        <v>22</v>
      </c>
      <c r="C2" s="4" t="s">
        <v>20</v>
      </c>
      <c r="D2" s="3" t="s">
        <v>22</v>
      </c>
      <c r="E2" s="4" t="s">
        <v>20</v>
      </c>
      <c r="F2" s="3" t="s">
        <v>22</v>
      </c>
      <c r="G2" s="4" t="s">
        <v>20</v>
      </c>
      <c r="H2" s="3" t="s">
        <v>22</v>
      </c>
      <c r="I2" s="4" t="s">
        <v>20</v>
      </c>
      <c r="J2" s="3" t="s">
        <v>22</v>
      </c>
      <c r="K2" s="4" t="s">
        <v>20</v>
      </c>
      <c r="L2" s="3" t="s">
        <v>22</v>
      </c>
      <c r="M2" s="11" t="s">
        <v>20</v>
      </c>
      <c r="N2" s="3" t="s">
        <v>22</v>
      </c>
      <c r="O2" s="11" t="s">
        <v>20</v>
      </c>
      <c r="P2" s="3" t="s">
        <v>22</v>
      </c>
      <c r="Q2" s="4" t="s">
        <v>20</v>
      </c>
      <c r="R2" s="3" t="s">
        <v>22</v>
      </c>
      <c r="S2" s="11" t="s">
        <v>20</v>
      </c>
      <c r="T2" s="3" t="s">
        <v>22</v>
      </c>
      <c r="U2" s="13" t="s">
        <v>20</v>
      </c>
      <c r="V2" s="36" t="s">
        <v>22</v>
      </c>
      <c r="W2" s="4" t="s">
        <v>20</v>
      </c>
      <c r="X2" s="3" t="s">
        <v>22</v>
      </c>
      <c r="Y2" s="4" t="s">
        <v>20</v>
      </c>
      <c r="Z2" s="3" t="s">
        <v>22</v>
      </c>
      <c r="AA2" s="4" t="s">
        <v>20</v>
      </c>
      <c r="AB2" s="55" t="s">
        <v>22</v>
      </c>
      <c r="AC2" s="4" t="s">
        <v>20</v>
      </c>
      <c r="AD2" s="3" t="s">
        <v>22</v>
      </c>
      <c r="AE2" s="4" t="s">
        <v>20</v>
      </c>
      <c r="AF2" s="3" t="s">
        <v>22</v>
      </c>
      <c r="AG2" s="4" t="s">
        <v>20</v>
      </c>
      <c r="AH2" s="3" t="s">
        <v>22</v>
      </c>
      <c r="AI2" s="4" t="s">
        <v>20</v>
      </c>
      <c r="AJ2" s="3" t="s">
        <v>22</v>
      </c>
      <c r="AK2" s="13" t="s">
        <v>20</v>
      </c>
    </row>
    <row r="3" spans="1:37" ht="15.75" customHeight="1" x14ac:dyDescent="0.2">
      <c r="A3" s="62" t="s">
        <v>50</v>
      </c>
      <c r="B3" s="49">
        <v>91</v>
      </c>
      <c r="C3" s="50">
        <f t="shared" ref="C3:C35" si="0">B3/$B$36*100</f>
        <v>33.211678832116789</v>
      </c>
      <c r="D3" s="49">
        <v>269</v>
      </c>
      <c r="E3" s="50">
        <f t="shared" ref="E3:E35" si="1">D3/$D$36*100</f>
        <v>29.65821389195149</v>
      </c>
      <c r="F3" s="49">
        <v>153</v>
      </c>
      <c r="G3" s="50">
        <f t="shared" ref="G3:G35" si="2">F3/$F$36*100</f>
        <v>39.432989690721648</v>
      </c>
      <c r="H3" s="49">
        <v>348</v>
      </c>
      <c r="I3" s="50">
        <f t="shared" ref="I3:I35" si="3">H3/$H$36*100</f>
        <v>37.5</v>
      </c>
      <c r="J3" s="49">
        <v>97</v>
      </c>
      <c r="K3" s="50">
        <f t="shared" ref="K3:K35" si="4">J3/$J$36*100</f>
        <v>40.585774058577407</v>
      </c>
      <c r="L3" s="49">
        <v>30</v>
      </c>
      <c r="M3" s="51">
        <f t="shared" ref="M3:M35" si="5">L3/$L$36*100</f>
        <v>44.117647058823529</v>
      </c>
      <c r="N3" s="49">
        <v>217</v>
      </c>
      <c r="O3" s="51">
        <f t="shared" ref="O3:O35" si="6">N3/$N$36*100</f>
        <v>24.631101021566401</v>
      </c>
      <c r="P3" s="49">
        <v>15</v>
      </c>
      <c r="Q3" s="50">
        <f t="shared" ref="Q3:Q35" si="7">P3/$P$36*100</f>
        <v>39.473684210526315</v>
      </c>
      <c r="R3" s="49">
        <v>41</v>
      </c>
      <c r="S3" s="51">
        <f t="shared" ref="S3:S35" si="8">R3/$R$36*100</f>
        <v>25.308641975308642</v>
      </c>
      <c r="T3" s="49">
        <v>24</v>
      </c>
      <c r="U3" s="52">
        <f t="shared" ref="U3:U35" si="9">T3/$T$36*100</f>
        <v>32.87671232876712</v>
      </c>
      <c r="V3" s="53">
        <v>146</v>
      </c>
      <c r="W3" s="50">
        <f t="shared" ref="W3:W35" si="10">V3/$V$36*100</f>
        <v>23.472668810289392</v>
      </c>
      <c r="X3" s="49">
        <v>25</v>
      </c>
      <c r="Y3" s="50">
        <f t="shared" ref="Y3:Y35" si="11">X3/$X$36*100</f>
        <v>43.859649122807014</v>
      </c>
      <c r="Z3" s="49">
        <v>82</v>
      </c>
      <c r="AA3" s="50">
        <f t="shared" ref="AA3:AA35" si="12">Z3/$Z$36*100</f>
        <v>30.597014925373134</v>
      </c>
      <c r="AB3" s="56">
        <v>46</v>
      </c>
      <c r="AC3" s="50">
        <f t="shared" ref="AC3:AC35" si="13">AB3/$AB$36*100</f>
        <v>26.900584795321635</v>
      </c>
      <c r="AD3" s="49">
        <v>86</v>
      </c>
      <c r="AE3" s="50">
        <f t="shared" ref="AE3:AE35" si="14">AD3/$AD$36*100</f>
        <v>34.262948207171313</v>
      </c>
      <c r="AF3" s="49">
        <v>206</v>
      </c>
      <c r="AG3" s="50">
        <f t="shared" ref="AG3:AG35" si="15">AF3/$AF$36*100</f>
        <v>32.543443917851498</v>
      </c>
      <c r="AH3" s="49">
        <f t="shared" ref="AH3:AH35" si="16">SUM(B3,D3,F3,H3,J3,L3,N3,P3,R3,T3,V3,X3,Z3,AB3,AD3,AF3)</f>
        <v>1876</v>
      </c>
      <c r="AI3" s="50">
        <f t="shared" ref="AI3:AI35" si="17">AH3/$AH$36*100</f>
        <v>31.476510067114095</v>
      </c>
      <c r="AJ3" s="54">
        <v>75277</v>
      </c>
      <c r="AK3" s="52">
        <f t="shared" ref="AK3:AK35" si="18">AJ3/$AJ$36*100</f>
        <v>28.993171235224562</v>
      </c>
    </row>
    <row r="4" spans="1:37" ht="15.75" customHeight="1" x14ac:dyDescent="0.2">
      <c r="A4" s="63" t="s">
        <v>47</v>
      </c>
      <c r="B4" s="49">
        <v>68</v>
      </c>
      <c r="C4" s="50">
        <f t="shared" si="0"/>
        <v>24.817518248175183</v>
      </c>
      <c r="D4" s="49">
        <v>345</v>
      </c>
      <c r="E4" s="50">
        <f t="shared" si="1"/>
        <v>38.037486218302099</v>
      </c>
      <c r="F4" s="49">
        <v>115</v>
      </c>
      <c r="G4" s="50">
        <f t="shared" si="2"/>
        <v>29.63917525773196</v>
      </c>
      <c r="H4" s="49">
        <v>284</v>
      </c>
      <c r="I4" s="50">
        <f t="shared" si="3"/>
        <v>30.603448275862068</v>
      </c>
      <c r="J4" s="49">
        <v>49</v>
      </c>
      <c r="K4" s="50">
        <f t="shared" si="4"/>
        <v>20.502092050209207</v>
      </c>
      <c r="L4" s="49">
        <v>20</v>
      </c>
      <c r="M4" s="51">
        <f t="shared" si="5"/>
        <v>29.411764705882355</v>
      </c>
      <c r="N4" s="49">
        <v>247</v>
      </c>
      <c r="O4" s="51">
        <f t="shared" si="6"/>
        <v>28.036322360953463</v>
      </c>
      <c r="P4" s="49">
        <v>7</v>
      </c>
      <c r="Q4" s="50">
        <f t="shared" si="7"/>
        <v>18.421052631578945</v>
      </c>
      <c r="R4" s="49">
        <v>53</v>
      </c>
      <c r="S4" s="51">
        <f t="shared" si="8"/>
        <v>32.716049382716051</v>
      </c>
      <c r="T4" s="49">
        <v>16</v>
      </c>
      <c r="U4" s="52">
        <f t="shared" si="9"/>
        <v>21.917808219178081</v>
      </c>
      <c r="V4" s="53">
        <v>203</v>
      </c>
      <c r="W4" s="50">
        <f t="shared" si="10"/>
        <v>32.636655948553056</v>
      </c>
      <c r="X4" s="49">
        <v>20</v>
      </c>
      <c r="Y4" s="50">
        <f t="shared" si="11"/>
        <v>35.087719298245609</v>
      </c>
      <c r="Z4" s="49">
        <v>48</v>
      </c>
      <c r="AA4" s="50">
        <f t="shared" si="12"/>
        <v>17.910447761194028</v>
      </c>
      <c r="AB4" s="56">
        <v>46</v>
      </c>
      <c r="AC4" s="50">
        <f t="shared" si="13"/>
        <v>26.900584795321635</v>
      </c>
      <c r="AD4" s="49">
        <v>52</v>
      </c>
      <c r="AE4" s="50">
        <f t="shared" si="14"/>
        <v>20.717131474103585</v>
      </c>
      <c r="AF4" s="49">
        <v>171</v>
      </c>
      <c r="AG4" s="50">
        <f t="shared" si="15"/>
        <v>27.014218009478675</v>
      </c>
      <c r="AH4" s="49">
        <f t="shared" si="16"/>
        <v>1744</v>
      </c>
      <c r="AI4" s="50">
        <f t="shared" si="17"/>
        <v>29.261744966442954</v>
      </c>
      <c r="AJ4" s="54">
        <v>78834</v>
      </c>
      <c r="AK4" s="52">
        <f t="shared" si="18"/>
        <v>30.3631608746057</v>
      </c>
    </row>
    <row r="5" spans="1:37" ht="15.75" customHeight="1" x14ac:dyDescent="0.2">
      <c r="A5" s="61" t="s">
        <v>48</v>
      </c>
      <c r="B5" s="49">
        <v>34</v>
      </c>
      <c r="C5" s="50">
        <f t="shared" si="0"/>
        <v>12.408759124087592</v>
      </c>
      <c r="D5" s="49">
        <v>61</v>
      </c>
      <c r="E5" s="50">
        <f t="shared" si="1"/>
        <v>6.7254685777287753</v>
      </c>
      <c r="F5" s="49">
        <v>22</v>
      </c>
      <c r="G5" s="50">
        <f t="shared" si="2"/>
        <v>5.6701030927835054</v>
      </c>
      <c r="H5" s="49">
        <v>101</v>
      </c>
      <c r="I5" s="50">
        <f t="shared" si="3"/>
        <v>10.883620689655173</v>
      </c>
      <c r="J5" s="49">
        <v>28</v>
      </c>
      <c r="K5" s="50">
        <f t="shared" si="4"/>
        <v>11.715481171548117</v>
      </c>
      <c r="L5" s="49">
        <v>9</v>
      </c>
      <c r="M5" s="51">
        <f t="shared" si="5"/>
        <v>13.23529411764706</v>
      </c>
      <c r="N5" s="49">
        <v>235</v>
      </c>
      <c r="O5" s="51">
        <f t="shared" si="6"/>
        <v>26.674233825198641</v>
      </c>
      <c r="P5" s="49">
        <v>11</v>
      </c>
      <c r="Q5" s="50">
        <f t="shared" si="7"/>
        <v>28.947368421052634</v>
      </c>
      <c r="R5" s="49">
        <v>43</v>
      </c>
      <c r="S5" s="51">
        <f t="shared" si="8"/>
        <v>26.543209876543212</v>
      </c>
      <c r="T5" s="49">
        <v>14</v>
      </c>
      <c r="U5" s="52">
        <f t="shared" si="9"/>
        <v>19.17808219178082</v>
      </c>
      <c r="V5" s="53">
        <v>123</v>
      </c>
      <c r="W5" s="50">
        <f t="shared" si="10"/>
        <v>19.774919614147908</v>
      </c>
      <c r="X5" s="49">
        <v>1</v>
      </c>
      <c r="Y5" s="50">
        <f t="shared" si="11"/>
        <v>1.7543859649122806</v>
      </c>
      <c r="Z5" s="49">
        <v>93</v>
      </c>
      <c r="AA5" s="50">
        <f t="shared" si="12"/>
        <v>34.701492537313435</v>
      </c>
      <c r="AB5" s="56">
        <v>36</v>
      </c>
      <c r="AC5" s="50">
        <f t="shared" si="13"/>
        <v>21.052631578947366</v>
      </c>
      <c r="AD5" s="49">
        <v>38</v>
      </c>
      <c r="AE5" s="50">
        <f t="shared" si="14"/>
        <v>15.139442231075698</v>
      </c>
      <c r="AF5" s="49">
        <v>78</v>
      </c>
      <c r="AG5" s="50">
        <f t="shared" si="15"/>
        <v>12.322274881516588</v>
      </c>
      <c r="AH5" s="49">
        <f t="shared" si="16"/>
        <v>927</v>
      </c>
      <c r="AI5" s="50">
        <f t="shared" si="17"/>
        <v>15.553691275167786</v>
      </c>
      <c r="AJ5" s="54">
        <v>19128</v>
      </c>
      <c r="AK5" s="52">
        <f t="shared" si="18"/>
        <v>7.3672088338719064</v>
      </c>
    </row>
    <row r="6" spans="1:37" ht="15.75" customHeight="1" x14ac:dyDescent="0.2">
      <c r="A6" s="26" t="s">
        <v>49</v>
      </c>
      <c r="B6" s="49">
        <v>34</v>
      </c>
      <c r="C6" s="50">
        <f t="shared" si="0"/>
        <v>12.408759124087592</v>
      </c>
      <c r="D6" s="49">
        <v>99</v>
      </c>
      <c r="E6" s="50">
        <f t="shared" si="1"/>
        <v>10.915104740904079</v>
      </c>
      <c r="F6" s="49">
        <v>45</v>
      </c>
      <c r="G6" s="50">
        <f t="shared" si="2"/>
        <v>11.597938144329897</v>
      </c>
      <c r="H6" s="49">
        <v>70</v>
      </c>
      <c r="I6" s="50">
        <f t="shared" si="3"/>
        <v>7.5431034482758621</v>
      </c>
      <c r="J6" s="49">
        <v>14</v>
      </c>
      <c r="K6" s="50">
        <f t="shared" si="4"/>
        <v>5.8577405857740583</v>
      </c>
      <c r="L6" s="49">
        <v>4</v>
      </c>
      <c r="M6" s="51">
        <f t="shared" si="5"/>
        <v>5.8823529411764701</v>
      </c>
      <c r="N6" s="49">
        <v>69</v>
      </c>
      <c r="O6" s="51">
        <f t="shared" si="6"/>
        <v>7.8320090805902378</v>
      </c>
      <c r="P6" s="49">
        <v>1</v>
      </c>
      <c r="Q6" s="50">
        <f t="shared" si="7"/>
        <v>2.6315789473684208</v>
      </c>
      <c r="R6" s="49">
        <v>14</v>
      </c>
      <c r="S6" s="51">
        <f t="shared" si="8"/>
        <v>8.6419753086419746</v>
      </c>
      <c r="T6" s="49">
        <v>1</v>
      </c>
      <c r="U6" s="52">
        <f t="shared" si="9"/>
        <v>1.3698630136986301</v>
      </c>
      <c r="V6" s="53">
        <v>53</v>
      </c>
      <c r="W6" s="50">
        <f t="shared" si="10"/>
        <v>8.520900321543408</v>
      </c>
      <c r="X6" s="49">
        <v>4</v>
      </c>
      <c r="Y6" s="50">
        <f t="shared" si="11"/>
        <v>7.0175438596491224</v>
      </c>
      <c r="Z6" s="49">
        <v>12</v>
      </c>
      <c r="AA6" s="50">
        <f t="shared" si="12"/>
        <v>4.4776119402985071</v>
      </c>
      <c r="AB6" s="56">
        <v>13</v>
      </c>
      <c r="AC6" s="50">
        <f t="shared" si="13"/>
        <v>7.6023391812865491</v>
      </c>
      <c r="AD6" s="49">
        <v>23</v>
      </c>
      <c r="AE6" s="50">
        <f t="shared" si="14"/>
        <v>9.1633466135458175</v>
      </c>
      <c r="AF6" s="49">
        <v>67</v>
      </c>
      <c r="AG6" s="50">
        <f t="shared" si="15"/>
        <v>10.584518167456556</v>
      </c>
      <c r="AH6" s="49">
        <f t="shared" si="16"/>
        <v>523</v>
      </c>
      <c r="AI6" s="50">
        <f t="shared" si="17"/>
        <v>8.775167785234899</v>
      </c>
      <c r="AJ6" s="54">
        <v>40409</v>
      </c>
      <c r="AK6" s="52">
        <f t="shared" si="18"/>
        <v>15.563652329983785</v>
      </c>
    </row>
    <row r="7" spans="1:37" ht="15.75" customHeight="1" x14ac:dyDescent="0.2">
      <c r="A7" s="30" t="s">
        <v>66</v>
      </c>
      <c r="B7" s="5">
        <v>5</v>
      </c>
      <c r="C7" s="6">
        <f t="shared" si="0"/>
        <v>1.824817518248175</v>
      </c>
      <c r="D7" s="5">
        <v>17</v>
      </c>
      <c r="E7" s="6">
        <f t="shared" si="1"/>
        <v>1.8743109151047408</v>
      </c>
      <c r="F7" s="5">
        <v>11</v>
      </c>
      <c r="G7" s="6">
        <f t="shared" si="2"/>
        <v>2.8350515463917527</v>
      </c>
      <c r="H7" s="5">
        <v>29</v>
      </c>
      <c r="I7" s="6">
        <f t="shared" si="3"/>
        <v>3.125</v>
      </c>
      <c r="J7" s="5">
        <v>7</v>
      </c>
      <c r="K7" s="6">
        <f t="shared" si="4"/>
        <v>2.9288702928870292</v>
      </c>
      <c r="L7" s="5">
        <v>1</v>
      </c>
      <c r="M7" s="51">
        <f t="shared" si="5"/>
        <v>1.4705882352941175</v>
      </c>
      <c r="N7" s="5">
        <v>14</v>
      </c>
      <c r="O7" s="9">
        <f t="shared" si="6"/>
        <v>1.5891032917139614</v>
      </c>
      <c r="P7" s="5"/>
      <c r="Q7" s="6">
        <f t="shared" si="7"/>
        <v>0</v>
      </c>
      <c r="R7" s="5">
        <v>2</v>
      </c>
      <c r="S7" s="9">
        <f t="shared" si="8"/>
        <v>1.2345679012345678</v>
      </c>
      <c r="T7" s="5">
        <v>5</v>
      </c>
      <c r="U7" s="14">
        <f t="shared" si="9"/>
        <v>6.8493150684931505</v>
      </c>
      <c r="V7" s="37">
        <v>11</v>
      </c>
      <c r="W7" s="6">
        <f t="shared" si="10"/>
        <v>1.7684887459807075</v>
      </c>
      <c r="X7" s="5">
        <v>1</v>
      </c>
      <c r="Y7" s="6">
        <f t="shared" si="11"/>
        <v>1.7543859649122806</v>
      </c>
      <c r="Z7" s="5">
        <v>2</v>
      </c>
      <c r="AA7" s="6">
        <f t="shared" si="12"/>
        <v>0.74626865671641784</v>
      </c>
      <c r="AB7" s="57">
        <v>6</v>
      </c>
      <c r="AC7" s="6">
        <f t="shared" si="13"/>
        <v>3.5087719298245612</v>
      </c>
      <c r="AD7" s="5">
        <v>13</v>
      </c>
      <c r="AE7" s="6">
        <f t="shared" si="14"/>
        <v>5.1792828685258963</v>
      </c>
      <c r="AF7" s="5">
        <v>23</v>
      </c>
      <c r="AG7" s="6">
        <f t="shared" si="15"/>
        <v>3.6334913112164293</v>
      </c>
      <c r="AH7" s="5">
        <f t="shared" si="16"/>
        <v>147</v>
      </c>
      <c r="AI7" s="6">
        <f t="shared" si="17"/>
        <v>2.4664429530201342</v>
      </c>
      <c r="AJ7" s="15">
        <v>11300</v>
      </c>
      <c r="AK7" s="14">
        <f t="shared" si="18"/>
        <v>4.3522302291275894</v>
      </c>
    </row>
    <row r="8" spans="1:37" ht="15.75" customHeight="1" x14ac:dyDescent="0.2">
      <c r="A8" s="29" t="s">
        <v>75</v>
      </c>
      <c r="B8" s="49">
        <v>9</v>
      </c>
      <c r="C8" s="50">
        <f t="shared" si="0"/>
        <v>3.2846715328467155</v>
      </c>
      <c r="D8" s="49">
        <v>22</v>
      </c>
      <c r="E8" s="50">
        <f t="shared" si="1"/>
        <v>2.4255788313120177</v>
      </c>
      <c r="F8" s="49">
        <v>1</v>
      </c>
      <c r="G8" s="50">
        <f t="shared" si="2"/>
        <v>0.25773195876288657</v>
      </c>
      <c r="H8" s="49">
        <v>11</v>
      </c>
      <c r="I8" s="50">
        <f t="shared" si="3"/>
        <v>1.1853448275862069</v>
      </c>
      <c r="J8" s="49">
        <v>5</v>
      </c>
      <c r="K8" s="50">
        <f t="shared" si="4"/>
        <v>2.0920502092050208</v>
      </c>
      <c r="L8" s="49"/>
      <c r="M8" s="51">
        <f t="shared" si="5"/>
        <v>0</v>
      </c>
      <c r="N8" s="49">
        <v>19</v>
      </c>
      <c r="O8" s="51">
        <f t="shared" si="6"/>
        <v>2.1566401816118046</v>
      </c>
      <c r="P8" s="49"/>
      <c r="Q8" s="50">
        <f t="shared" si="7"/>
        <v>0</v>
      </c>
      <c r="R8" s="49">
        <v>2</v>
      </c>
      <c r="S8" s="51">
        <f t="shared" si="8"/>
        <v>1.2345679012345678</v>
      </c>
      <c r="T8" s="49"/>
      <c r="U8" s="52">
        <f t="shared" si="9"/>
        <v>0</v>
      </c>
      <c r="V8" s="53">
        <v>9</v>
      </c>
      <c r="W8" s="50">
        <f t="shared" si="10"/>
        <v>1.4469453376205788</v>
      </c>
      <c r="X8" s="49">
        <v>4</v>
      </c>
      <c r="Y8" s="50">
        <f t="shared" si="11"/>
        <v>7.0175438596491224</v>
      </c>
      <c r="Z8" s="49">
        <v>8</v>
      </c>
      <c r="AA8" s="50">
        <f t="shared" si="12"/>
        <v>2.9850746268656714</v>
      </c>
      <c r="AB8" s="56"/>
      <c r="AC8" s="50">
        <f t="shared" si="13"/>
        <v>0</v>
      </c>
      <c r="AD8" s="49">
        <v>4</v>
      </c>
      <c r="AE8" s="50">
        <f t="shared" si="14"/>
        <v>1.593625498007968</v>
      </c>
      <c r="AF8" s="49">
        <v>11</v>
      </c>
      <c r="AG8" s="50">
        <f t="shared" si="15"/>
        <v>1.7377567140600316</v>
      </c>
      <c r="AH8" s="49">
        <f t="shared" si="16"/>
        <v>105</v>
      </c>
      <c r="AI8" s="50">
        <f t="shared" si="17"/>
        <v>1.761744966442953</v>
      </c>
      <c r="AJ8" s="54">
        <v>3137</v>
      </c>
      <c r="AK8" s="52">
        <f t="shared" si="18"/>
        <v>1.2082253299799335</v>
      </c>
    </row>
    <row r="9" spans="1:37" ht="15.75" customHeight="1" x14ac:dyDescent="0.2">
      <c r="A9" s="30" t="s">
        <v>65</v>
      </c>
      <c r="B9" s="5">
        <v>3</v>
      </c>
      <c r="C9" s="6">
        <f t="shared" si="0"/>
        <v>1.0948905109489051</v>
      </c>
      <c r="D9" s="5">
        <v>15</v>
      </c>
      <c r="E9" s="6">
        <f t="shared" si="1"/>
        <v>1.6538037486218304</v>
      </c>
      <c r="F9" s="5">
        <v>6</v>
      </c>
      <c r="G9" s="6">
        <f t="shared" si="2"/>
        <v>1.5463917525773196</v>
      </c>
      <c r="H9" s="5">
        <v>11</v>
      </c>
      <c r="I9" s="6">
        <f t="shared" si="3"/>
        <v>1.1853448275862069</v>
      </c>
      <c r="J9" s="5">
        <v>2</v>
      </c>
      <c r="K9" s="6">
        <f t="shared" si="4"/>
        <v>0.83682008368200833</v>
      </c>
      <c r="L9" s="5"/>
      <c r="M9" s="51">
        <f t="shared" si="5"/>
        <v>0</v>
      </c>
      <c r="N9" s="5">
        <v>7</v>
      </c>
      <c r="O9" s="9">
        <f t="shared" si="6"/>
        <v>0.79455164585698068</v>
      </c>
      <c r="P9" s="5"/>
      <c r="Q9" s="6">
        <f t="shared" si="7"/>
        <v>0</v>
      </c>
      <c r="R9" s="5"/>
      <c r="S9" s="9">
        <f t="shared" si="8"/>
        <v>0</v>
      </c>
      <c r="T9" s="5"/>
      <c r="U9" s="14">
        <f t="shared" si="9"/>
        <v>0</v>
      </c>
      <c r="V9" s="37">
        <v>7</v>
      </c>
      <c r="W9" s="6">
        <f t="shared" si="10"/>
        <v>1.1254019292604502</v>
      </c>
      <c r="X9" s="5"/>
      <c r="Y9" s="6">
        <f t="shared" si="11"/>
        <v>0</v>
      </c>
      <c r="Z9" s="5">
        <v>4</v>
      </c>
      <c r="AA9" s="6">
        <f t="shared" si="12"/>
        <v>1.4925373134328357</v>
      </c>
      <c r="AB9" s="57">
        <v>1</v>
      </c>
      <c r="AC9" s="6">
        <f t="shared" si="13"/>
        <v>0.58479532163742687</v>
      </c>
      <c r="AD9" s="5">
        <v>5</v>
      </c>
      <c r="AE9" s="6">
        <f t="shared" si="14"/>
        <v>1.9920318725099602</v>
      </c>
      <c r="AF9" s="5">
        <v>5</v>
      </c>
      <c r="AG9" s="6">
        <f t="shared" si="15"/>
        <v>0.78988941548183245</v>
      </c>
      <c r="AH9" s="5">
        <f t="shared" si="16"/>
        <v>66</v>
      </c>
      <c r="AI9" s="6">
        <f t="shared" si="17"/>
        <v>1.1073825503355705</v>
      </c>
      <c r="AJ9" s="15">
        <v>3922</v>
      </c>
      <c r="AK9" s="14">
        <f t="shared" si="18"/>
        <v>1.5105705273131333</v>
      </c>
    </row>
    <row r="10" spans="1:37" ht="15.75" customHeight="1" x14ac:dyDescent="0.2">
      <c r="A10" s="30" t="s">
        <v>79</v>
      </c>
      <c r="B10" s="5">
        <v>3</v>
      </c>
      <c r="C10" s="6">
        <f t="shared" si="0"/>
        <v>1.0948905109489051</v>
      </c>
      <c r="D10" s="5">
        <v>18</v>
      </c>
      <c r="E10" s="6">
        <f t="shared" si="1"/>
        <v>1.9845644983461963</v>
      </c>
      <c r="F10" s="5">
        <v>3</v>
      </c>
      <c r="G10" s="6">
        <f t="shared" si="2"/>
        <v>0.77319587628865982</v>
      </c>
      <c r="H10" s="5">
        <v>7</v>
      </c>
      <c r="I10" s="6">
        <f t="shared" si="3"/>
        <v>0.75431034482758619</v>
      </c>
      <c r="J10" s="5">
        <v>3</v>
      </c>
      <c r="K10" s="6">
        <f t="shared" si="4"/>
        <v>1.2552301255230125</v>
      </c>
      <c r="L10" s="5">
        <v>1</v>
      </c>
      <c r="M10" s="51">
        <f t="shared" si="5"/>
        <v>1.4705882352941175</v>
      </c>
      <c r="N10" s="5">
        <v>4</v>
      </c>
      <c r="O10" s="9">
        <f t="shared" si="6"/>
        <v>0.45402951191827468</v>
      </c>
      <c r="P10" s="5"/>
      <c r="Q10" s="6">
        <f t="shared" si="7"/>
        <v>0</v>
      </c>
      <c r="R10" s="5"/>
      <c r="S10" s="9">
        <f t="shared" si="8"/>
        <v>0</v>
      </c>
      <c r="T10" s="5"/>
      <c r="U10" s="14">
        <f t="shared" si="9"/>
        <v>0</v>
      </c>
      <c r="V10" s="37">
        <v>6</v>
      </c>
      <c r="W10" s="6">
        <f t="shared" si="10"/>
        <v>0.96463022508038598</v>
      </c>
      <c r="X10" s="5"/>
      <c r="Y10" s="6">
        <f t="shared" si="11"/>
        <v>0</v>
      </c>
      <c r="Z10" s="5"/>
      <c r="AA10" s="6">
        <f t="shared" si="12"/>
        <v>0</v>
      </c>
      <c r="AB10" s="57">
        <v>1</v>
      </c>
      <c r="AC10" s="6">
        <f t="shared" si="13"/>
        <v>0.58479532163742687</v>
      </c>
      <c r="AD10" s="5">
        <v>5</v>
      </c>
      <c r="AE10" s="6">
        <f t="shared" si="14"/>
        <v>1.9920318725099602</v>
      </c>
      <c r="AF10" s="5">
        <v>12</v>
      </c>
      <c r="AG10" s="6">
        <f t="shared" si="15"/>
        <v>1.8957345971563981</v>
      </c>
      <c r="AH10" s="5">
        <f t="shared" si="16"/>
        <v>63</v>
      </c>
      <c r="AI10" s="6">
        <f t="shared" si="17"/>
        <v>1.0570469798657718</v>
      </c>
      <c r="AJ10" s="15">
        <v>2661</v>
      </c>
      <c r="AK10" s="14">
        <f t="shared" si="18"/>
        <v>1.0248924459919042</v>
      </c>
    </row>
    <row r="11" spans="1:37" ht="15.75" customHeight="1" x14ac:dyDescent="0.2">
      <c r="A11" s="31" t="s">
        <v>31</v>
      </c>
      <c r="B11" s="49">
        <v>3</v>
      </c>
      <c r="C11" s="50">
        <f t="shared" si="0"/>
        <v>1.0948905109489051</v>
      </c>
      <c r="D11" s="49">
        <v>5</v>
      </c>
      <c r="E11" s="50">
        <f t="shared" si="1"/>
        <v>0.55126791620727666</v>
      </c>
      <c r="F11" s="49"/>
      <c r="G11" s="50">
        <f t="shared" si="2"/>
        <v>0</v>
      </c>
      <c r="H11" s="49">
        <v>6</v>
      </c>
      <c r="I11" s="50">
        <f t="shared" si="3"/>
        <v>0.64655172413793105</v>
      </c>
      <c r="J11" s="49">
        <v>1</v>
      </c>
      <c r="K11" s="50">
        <f t="shared" si="4"/>
        <v>0.41841004184100417</v>
      </c>
      <c r="L11" s="49"/>
      <c r="M11" s="51">
        <f t="shared" si="5"/>
        <v>0</v>
      </c>
      <c r="N11" s="49">
        <v>10</v>
      </c>
      <c r="O11" s="51">
        <f t="shared" si="6"/>
        <v>1.1350737797956867</v>
      </c>
      <c r="P11" s="49"/>
      <c r="Q11" s="50">
        <f t="shared" si="7"/>
        <v>0</v>
      </c>
      <c r="R11" s="49">
        <v>2</v>
      </c>
      <c r="S11" s="51">
        <f t="shared" si="8"/>
        <v>1.2345679012345678</v>
      </c>
      <c r="T11" s="49">
        <v>1</v>
      </c>
      <c r="U11" s="52">
        <f t="shared" si="9"/>
        <v>1.3698630136986301</v>
      </c>
      <c r="V11" s="53">
        <v>11</v>
      </c>
      <c r="W11" s="50">
        <f t="shared" si="10"/>
        <v>1.7684887459807075</v>
      </c>
      <c r="X11" s="49"/>
      <c r="Y11" s="50">
        <f t="shared" si="11"/>
        <v>0</v>
      </c>
      <c r="Z11" s="49">
        <v>2</v>
      </c>
      <c r="AA11" s="50">
        <f t="shared" si="12"/>
        <v>0.74626865671641784</v>
      </c>
      <c r="AB11" s="56">
        <v>1</v>
      </c>
      <c r="AC11" s="50">
        <f t="shared" si="13"/>
        <v>0.58479532163742687</v>
      </c>
      <c r="AD11" s="49">
        <v>5</v>
      </c>
      <c r="AE11" s="50">
        <f t="shared" si="14"/>
        <v>1.9920318725099602</v>
      </c>
      <c r="AF11" s="49">
        <v>6</v>
      </c>
      <c r="AG11" s="50">
        <f t="shared" si="15"/>
        <v>0.94786729857819907</v>
      </c>
      <c r="AH11" s="49">
        <f t="shared" si="16"/>
        <v>53</v>
      </c>
      <c r="AI11" s="50">
        <f t="shared" si="17"/>
        <v>0.88926174496644295</v>
      </c>
      <c r="AJ11" s="54">
        <v>2809</v>
      </c>
      <c r="AK11" s="52">
        <f t="shared" si="18"/>
        <v>1.0818951073999468</v>
      </c>
    </row>
    <row r="12" spans="1:37" ht="15.75" customHeight="1" x14ac:dyDescent="0.2">
      <c r="A12" s="30" t="s">
        <v>46</v>
      </c>
      <c r="B12" s="5">
        <v>4</v>
      </c>
      <c r="C12" s="6">
        <f t="shared" si="0"/>
        <v>1.4598540145985401</v>
      </c>
      <c r="D12" s="5">
        <v>8</v>
      </c>
      <c r="E12" s="6">
        <f t="shared" si="1"/>
        <v>0.88202866593164275</v>
      </c>
      <c r="F12" s="5">
        <v>1</v>
      </c>
      <c r="G12" s="6">
        <f t="shared" si="2"/>
        <v>0.25773195876288657</v>
      </c>
      <c r="H12" s="5">
        <v>8</v>
      </c>
      <c r="I12" s="6">
        <f t="shared" si="3"/>
        <v>0.86206896551724133</v>
      </c>
      <c r="J12" s="5">
        <v>3</v>
      </c>
      <c r="K12" s="6">
        <f t="shared" si="4"/>
        <v>1.2552301255230125</v>
      </c>
      <c r="L12" s="5"/>
      <c r="M12" s="51">
        <f t="shared" si="5"/>
        <v>0</v>
      </c>
      <c r="N12" s="5">
        <v>8</v>
      </c>
      <c r="O12" s="9">
        <f t="shared" si="6"/>
        <v>0.90805902383654935</v>
      </c>
      <c r="P12" s="5">
        <v>2</v>
      </c>
      <c r="Q12" s="6">
        <f t="shared" si="7"/>
        <v>5.2631578947368416</v>
      </c>
      <c r="R12" s="5"/>
      <c r="S12" s="9">
        <f t="shared" si="8"/>
        <v>0</v>
      </c>
      <c r="T12" s="5">
        <v>3</v>
      </c>
      <c r="U12" s="14">
        <f t="shared" si="9"/>
        <v>4.10958904109589</v>
      </c>
      <c r="V12" s="37">
        <v>10</v>
      </c>
      <c r="W12" s="6">
        <f t="shared" si="10"/>
        <v>1.607717041800643</v>
      </c>
      <c r="X12" s="5"/>
      <c r="Y12" s="6">
        <f t="shared" si="11"/>
        <v>0</v>
      </c>
      <c r="Z12" s="5">
        <v>3</v>
      </c>
      <c r="AA12" s="6">
        <f t="shared" si="12"/>
        <v>1.1194029850746268</v>
      </c>
      <c r="AB12" s="57">
        <v>1</v>
      </c>
      <c r="AC12" s="6">
        <f t="shared" si="13"/>
        <v>0.58479532163742687</v>
      </c>
      <c r="AD12" s="5">
        <v>1</v>
      </c>
      <c r="AE12" s="6">
        <f t="shared" si="14"/>
        <v>0.39840637450199201</v>
      </c>
      <c r="AF12" s="5">
        <v>1</v>
      </c>
      <c r="AG12" s="6">
        <f t="shared" si="15"/>
        <v>0.15797788309636651</v>
      </c>
      <c r="AH12" s="5">
        <f t="shared" si="16"/>
        <v>53</v>
      </c>
      <c r="AI12" s="6">
        <f t="shared" si="17"/>
        <v>0.88926174496644295</v>
      </c>
      <c r="AJ12" s="15">
        <v>1514</v>
      </c>
      <c r="AK12" s="14">
        <f t="shared" si="18"/>
        <v>0.58312182007957269</v>
      </c>
    </row>
    <row r="13" spans="1:37" ht="15.75" customHeight="1" x14ac:dyDescent="0.2">
      <c r="A13" s="30" t="s">
        <v>71</v>
      </c>
      <c r="B13" s="5"/>
      <c r="C13" s="6">
        <f t="shared" si="0"/>
        <v>0</v>
      </c>
      <c r="D13" s="5">
        <v>2</v>
      </c>
      <c r="E13" s="6">
        <f t="shared" si="1"/>
        <v>0.22050716648291069</v>
      </c>
      <c r="F13" s="5">
        <v>5</v>
      </c>
      <c r="G13" s="6">
        <f t="shared" si="2"/>
        <v>1.2886597938144329</v>
      </c>
      <c r="H13" s="5"/>
      <c r="I13" s="6">
        <f t="shared" si="3"/>
        <v>0</v>
      </c>
      <c r="J13" s="5">
        <v>4</v>
      </c>
      <c r="K13" s="6">
        <f t="shared" si="4"/>
        <v>1.6736401673640167</v>
      </c>
      <c r="L13" s="5"/>
      <c r="M13" s="51">
        <f t="shared" si="5"/>
        <v>0</v>
      </c>
      <c r="N13" s="5">
        <v>5</v>
      </c>
      <c r="O13" s="9">
        <f t="shared" si="6"/>
        <v>0.56753688989784334</v>
      </c>
      <c r="P13" s="5"/>
      <c r="Q13" s="6">
        <f t="shared" si="7"/>
        <v>0</v>
      </c>
      <c r="R13" s="5"/>
      <c r="S13" s="9">
        <f t="shared" si="8"/>
        <v>0</v>
      </c>
      <c r="T13" s="5">
        <v>3</v>
      </c>
      <c r="U13" s="14">
        <f t="shared" si="9"/>
        <v>4.10958904109589</v>
      </c>
      <c r="V13" s="37">
        <v>3</v>
      </c>
      <c r="W13" s="6">
        <f t="shared" si="10"/>
        <v>0.48231511254019299</v>
      </c>
      <c r="X13" s="5">
        <v>1</v>
      </c>
      <c r="Y13" s="6">
        <f t="shared" si="11"/>
        <v>1.7543859649122806</v>
      </c>
      <c r="Z13" s="5">
        <v>1</v>
      </c>
      <c r="AA13" s="6">
        <f t="shared" si="12"/>
        <v>0.37313432835820892</v>
      </c>
      <c r="AB13" s="57">
        <v>9</v>
      </c>
      <c r="AC13" s="6">
        <f t="shared" si="13"/>
        <v>5.2631578947368416</v>
      </c>
      <c r="AD13" s="5">
        <v>6</v>
      </c>
      <c r="AE13" s="6">
        <f t="shared" si="14"/>
        <v>2.3904382470119523</v>
      </c>
      <c r="AF13" s="5">
        <v>13</v>
      </c>
      <c r="AG13" s="6">
        <f t="shared" si="15"/>
        <v>2.0537124802527646</v>
      </c>
      <c r="AH13" s="5">
        <f t="shared" si="16"/>
        <v>52</v>
      </c>
      <c r="AI13" s="6">
        <f t="shared" si="17"/>
        <v>0.87248322147651003</v>
      </c>
      <c r="AJ13" s="15">
        <v>1329</v>
      </c>
      <c r="AK13" s="14">
        <f t="shared" si="18"/>
        <v>0.51186849331951911</v>
      </c>
    </row>
    <row r="14" spans="1:37" ht="15.75" customHeight="1" x14ac:dyDescent="0.2">
      <c r="A14" s="30" t="s">
        <v>63</v>
      </c>
      <c r="B14" s="5">
        <v>5</v>
      </c>
      <c r="C14" s="6">
        <f t="shared" si="0"/>
        <v>1.824817518248175</v>
      </c>
      <c r="D14" s="5">
        <v>12</v>
      </c>
      <c r="E14" s="6">
        <f t="shared" si="1"/>
        <v>1.3230429988974641</v>
      </c>
      <c r="F14" s="5">
        <v>3</v>
      </c>
      <c r="G14" s="6">
        <f t="shared" si="2"/>
        <v>0.77319587628865982</v>
      </c>
      <c r="H14" s="5">
        <v>11</v>
      </c>
      <c r="I14" s="6">
        <f t="shared" si="3"/>
        <v>1.1853448275862069</v>
      </c>
      <c r="J14" s="5"/>
      <c r="K14" s="6">
        <f t="shared" si="4"/>
        <v>0</v>
      </c>
      <c r="L14" s="5">
        <v>2</v>
      </c>
      <c r="M14" s="51">
        <f t="shared" si="5"/>
        <v>2.9411764705882351</v>
      </c>
      <c r="N14" s="5">
        <v>6</v>
      </c>
      <c r="O14" s="9">
        <f t="shared" si="6"/>
        <v>0.68104426787741201</v>
      </c>
      <c r="P14" s="5"/>
      <c r="Q14" s="6">
        <f t="shared" si="7"/>
        <v>0</v>
      </c>
      <c r="R14" s="5"/>
      <c r="S14" s="9">
        <f t="shared" si="8"/>
        <v>0</v>
      </c>
      <c r="T14" s="5"/>
      <c r="U14" s="14">
        <f t="shared" si="9"/>
        <v>0</v>
      </c>
      <c r="V14" s="37">
        <v>4</v>
      </c>
      <c r="W14" s="6">
        <f t="shared" si="10"/>
        <v>0.64308681672025725</v>
      </c>
      <c r="X14" s="5"/>
      <c r="Y14" s="6">
        <f t="shared" si="11"/>
        <v>0</v>
      </c>
      <c r="Z14" s="5">
        <v>1</v>
      </c>
      <c r="AA14" s="6">
        <f t="shared" si="12"/>
        <v>0.37313432835820892</v>
      </c>
      <c r="AB14" s="57">
        <v>1</v>
      </c>
      <c r="AC14" s="6">
        <f t="shared" si="13"/>
        <v>0.58479532163742687</v>
      </c>
      <c r="AD14" s="5">
        <v>2</v>
      </c>
      <c r="AE14" s="6">
        <f t="shared" si="14"/>
        <v>0.79681274900398402</v>
      </c>
      <c r="AF14" s="5">
        <v>3</v>
      </c>
      <c r="AG14" s="6">
        <f t="shared" si="15"/>
        <v>0.47393364928909953</v>
      </c>
      <c r="AH14" s="5">
        <f t="shared" si="16"/>
        <v>50</v>
      </c>
      <c r="AI14" s="6">
        <f t="shared" si="17"/>
        <v>0.83892617449664431</v>
      </c>
      <c r="AJ14" s="15">
        <v>3687</v>
      </c>
      <c r="AK14" s="14">
        <f t="shared" si="18"/>
        <v>1.4200595446719844</v>
      </c>
    </row>
    <row r="15" spans="1:37" ht="15.75" customHeight="1" x14ac:dyDescent="0.2">
      <c r="A15" s="30" t="s">
        <v>36</v>
      </c>
      <c r="B15" s="5"/>
      <c r="C15" s="6">
        <f t="shared" si="0"/>
        <v>0</v>
      </c>
      <c r="D15" s="5">
        <v>5</v>
      </c>
      <c r="E15" s="6">
        <f t="shared" si="1"/>
        <v>0.55126791620727666</v>
      </c>
      <c r="F15" s="5">
        <v>5</v>
      </c>
      <c r="G15" s="6">
        <f t="shared" si="2"/>
        <v>1.2886597938144329</v>
      </c>
      <c r="H15" s="5">
        <v>9</v>
      </c>
      <c r="I15" s="6">
        <f t="shared" si="3"/>
        <v>0.96982758620689657</v>
      </c>
      <c r="J15" s="5">
        <v>3</v>
      </c>
      <c r="K15" s="6">
        <f t="shared" si="4"/>
        <v>1.2552301255230125</v>
      </c>
      <c r="L15" s="5"/>
      <c r="M15" s="51">
        <f t="shared" si="5"/>
        <v>0</v>
      </c>
      <c r="N15" s="5">
        <v>8</v>
      </c>
      <c r="O15" s="9">
        <f t="shared" si="6"/>
        <v>0.90805902383654935</v>
      </c>
      <c r="P15" s="5"/>
      <c r="Q15" s="6">
        <f t="shared" si="7"/>
        <v>0</v>
      </c>
      <c r="R15" s="5"/>
      <c r="S15" s="9">
        <f t="shared" si="8"/>
        <v>0</v>
      </c>
      <c r="T15" s="5">
        <v>1</v>
      </c>
      <c r="U15" s="14">
        <f t="shared" si="9"/>
        <v>1.3698630136986301</v>
      </c>
      <c r="V15" s="37">
        <v>4</v>
      </c>
      <c r="W15" s="6">
        <f t="shared" si="10"/>
        <v>0.64308681672025725</v>
      </c>
      <c r="X15" s="5"/>
      <c r="Y15" s="6">
        <f t="shared" si="11"/>
        <v>0</v>
      </c>
      <c r="Z15" s="5">
        <v>2</v>
      </c>
      <c r="AA15" s="6">
        <f t="shared" si="12"/>
        <v>0.74626865671641784</v>
      </c>
      <c r="AB15" s="57"/>
      <c r="AC15" s="6">
        <f t="shared" si="13"/>
        <v>0</v>
      </c>
      <c r="AD15" s="5">
        <v>1</v>
      </c>
      <c r="AE15" s="6">
        <f t="shared" si="14"/>
        <v>0.39840637450199201</v>
      </c>
      <c r="AF15" s="5">
        <v>6</v>
      </c>
      <c r="AG15" s="6">
        <f t="shared" si="15"/>
        <v>0.94786729857819907</v>
      </c>
      <c r="AH15" s="5">
        <f t="shared" si="16"/>
        <v>44</v>
      </c>
      <c r="AI15" s="6">
        <f t="shared" si="17"/>
        <v>0.73825503355704702</v>
      </c>
      <c r="AJ15" s="15">
        <v>1798</v>
      </c>
      <c r="AK15" s="14">
        <f t="shared" si="18"/>
        <v>0.69250530548419531</v>
      </c>
    </row>
    <row r="16" spans="1:37" ht="15.75" customHeight="1" x14ac:dyDescent="0.2">
      <c r="A16" s="30" t="s">
        <v>78</v>
      </c>
      <c r="B16" s="5">
        <v>1</v>
      </c>
      <c r="C16" s="6">
        <f t="shared" si="0"/>
        <v>0.36496350364963503</v>
      </c>
      <c r="D16" s="5">
        <v>2</v>
      </c>
      <c r="E16" s="6">
        <f t="shared" si="1"/>
        <v>0.22050716648291069</v>
      </c>
      <c r="F16" s="5">
        <v>4</v>
      </c>
      <c r="G16" s="6">
        <f t="shared" si="2"/>
        <v>1.0309278350515463</v>
      </c>
      <c r="H16" s="5">
        <v>5</v>
      </c>
      <c r="I16" s="6">
        <f t="shared" si="3"/>
        <v>0.53879310344827591</v>
      </c>
      <c r="J16" s="5">
        <v>5</v>
      </c>
      <c r="K16" s="6">
        <f t="shared" si="4"/>
        <v>2.0920502092050208</v>
      </c>
      <c r="L16" s="5">
        <v>1</v>
      </c>
      <c r="M16" s="51">
        <f t="shared" si="5"/>
        <v>1.4705882352941175</v>
      </c>
      <c r="N16" s="5">
        <v>11</v>
      </c>
      <c r="O16" s="9">
        <f t="shared" si="6"/>
        <v>1.2485811577752552</v>
      </c>
      <c r="P16" s="5"/>
      <c r="Q16" s="6">
        <f t="shared" si="7"/>
        <v>0</v>
      </c>
      <c r="R16" s="5">
        <v>1</v>
      </c>
      <c r="S16" s="9">
        <f t="shared" si="8"/>
        <v>0.61728395061728392</v>
      </c>
      <c r="T16" s="5"/>
      <c r="U16" s="14">
        <f t="shared" si="9"/>
        <v>0</v>
      </c>
      <c r="V16" s="37">
        <v>1</v>
      </c>
      <c r="W16" s="6">
        <f t="shared" si="10"/>
        <v>0.16077170418006431</v>
      </c>
      <c r="X16" s="5"/>
      <c r="Y16" s="6">
        <f t="shared" si="11"/>
        <v>0</v>
      </c>
      <c r="Z16" s="5">
        <v>2</v>
      </c>
      <c r="AA16" s="6">
        <f t="shared" si="12"/>
        <v>0.74626865671641784</v>
      </c>
      <c r="AB16" s="57">
        <v>7</v>
      </c>
      <c r="AC16" s="6">
        <f t="shared" si="13"/>
        <v>4.0935672514619883</v>
      </c>
      <c r="AD16" s="5">
        <v>1</v>
      </c>
      <c r="AE16" s="6">
        <f t="shared" si="14"/>
        <v>0.39840637450199201</v>
      </c>
      <c r="AF16" s="5">
        <v>3</v>
      </c>
      <c r="AG16" s="6">
        <f t="shared" si="15"/>
        <v>0.47393364928909953</v>
      </c>
      <c r="AH16" s="5">
        <f t="shared" si="16"/>
        <v>44</v>
      </c>
      <c r="AI16" s="6">
        <f t="shared" si="17"/>
        <v>0.73825503355704702</v>
      </c>
      <c r="AJ16" s="15">
        <v>887</v>
      </c>
      <c r="AK16" s="14">
        <f t="shared" si="18"/>
        <v>0.34163081533063472</v>
      </c>
    </row>
    <row r="17" spans="1:37" ht="15.75" customHeight="1" x14ac:dyDescent="0.2">
      <c r="A17" s="32" t="s">
        <v>81</v>
      </c>
      <c r="B17" s="5">
        <v>3</v>
      </c>
      <c r="C17" s="6">
        <f t="shared" si="0"/>
        <v>1.0948905109489051</v>
      </c>
      <c r="D17" s="5">
        <v>9</v>
      </c>
      <c r="E17" s="6">
        <f t="shared" si="1"/>
        <v>0.99228224917309815</v>
      </c>
      <c r="F17" s="5">
        <v>1</v>
      </c>
      <c r="G17" s="6">
        <f t="shared" si="2"/>
        <v>0.25773195876288657</v>
      </c>
      <c r="H17" s="5">
        <v>6</v>
      </c>
      <c r="I17" s="6">
        <f t="shared" si="3"/>
        <v>0.64655172413793105</v>
      </c>
      <c r="J17" s="5">
        <v>7</v>
      </c>
      <c r="K17" s="6">
        <f t="shared" si="4"/>
        <v>2.9288702928870292</v>
      </c>
      <c r="L17" s="5"/>
      <c r="M17" s="51">
        <f t="shared" si="5"/>
        <v>0</v>
      </c>
      <c r="N17" s="5">
        <v>1</v>
      </c>
      <c r="O17" s="9">
        <f t="shared" si="6"/>
        <v>0.11350737797956867</v>
      </c>
      <c r="P17" s="5"/>
      <c r="Q17" s="6">
        <f t="shared" si="7"/>
        <v>0</v>
      </c>
      <c r="R17" s="5"/>
      <c r="S17" s="9">
        <f t="shared" si="8"/>
        <v>0</v>
      </c>
      <c r="T17" s="5">
        <v>1</v>
      </c>
      <c r="U17" s="14">
        <f t="shared" si="9"/>
        <v>1.3698630136986301</v>
      </c>
      <c r="V17" s="37">
        <v>6</v>
      </c>
      <c r="W17" s="6">
        <f t="shared" si="10"/>
        <v>0.96463022508038598</v>
      </c>
      <c r="X17" s="5"/>
      <c r="Y17" s="6">
        <f t="shared" si="11"/>
        <v>0</v>
      </c>
      <c r="Z17" s="5"/>
      <c r="AA17" s="6">
        <f t="shared" si="12"/>
        <v>0</v>
      </c>
      <c r="AB17" s="57"/>
      <c r="AC17" s="6">
        <f t="shared" si="13"/>
        <v>0</v>
      </c>
      <c r="AD17" s="5">
        <v>4</v>
      </c>
      <c r="AE17" s="6">
        <f t="shared" si="14"/>
        <v>1.593625498007968</v>
      </c>
      <c r="AF17" s="5"/>
      <c r="AG17" s="6">
        <f t="shared" si="15"/>
        <v>0</v>
      </c>
      <c r="AH17" s="5">
        <f t="shared" si="16"/>
        <v>38</v>
      </c>
      <c r="AI17" s="6">
        <f t="shared" si="17"/>
        <v>0.63758389261744963</v>
      </c>
      <c r="AJ17" s="15">
        <v>2186</v>
      </c>
      <c r="AK17" s="14">
        <f t="shared" si="18"/>
        <v>0.8419447151214966</v>
      </c>
    </row>
    <row r="18" spans="1:37" ht="15.75" customHeight="1" x14ac:dyDescent="0.2">
      <c r="A18" s="30" t="s">
        <v>73</v>
      </c>
      <c r="B18" s="5">
        <v>2</v>
      </c>
      <c r="C18" s="6">
        <f t="shared" si="0"/>
        <v>0.72992700729927007</v>
      </c>
      <c r="D18" s="5">
        <v>2</v>
      </c>
      <c r="E18" s="6">
        <f t="shared" si="1"/>
        <v>0.22050716648291069</v>
      </c>
      <c r="F18" s="5">
        <v>1</v>
      </c>
      <c r="G18" s="6">
        <f t="shared" si="2"/>
        <v>0.25773195876288657</v>
      </c>
      <c r="H18" s="5">
        <v>2</v>
      </c>
      <c r="I18" s="6">
        <f t="shared" si="3"/>
        <v>0.21551724137931033</v>
      </c>
      <c r="J18" s="5">
        <v>7</v>
      </c>
      <c r="K18" s="6">
        <f t="shared" si="4"/>
        <v>2.9288702928870292</v>
      </c>
      <c r="L18" s="5"/>
      <c r="M18" s="51">
        <f t="shared" si="5"/>
        <v>0</v>
      </c>
      <c r="N18" s="5">
        <v>2</v>
      </c>
      <c r="O18" s="9">
        <f t="shared" si="6"/>
        <v>0.22701475595913734</v>
      </c>
      <c r="P18" s="5"/>
      <c r="Q18" s="6">
        <f t="shared" si="7"/>
        <v>0</v>
      </c>
      <c r="R18" s="5"/>
      <c r="S18" s="9">
        <f t="shared" si="8"/>
        <v>0</v>
      </c>
      <c r="T18" s="5">
        <v>2</v>
      </c>
      <c r="U18" s="14">
        <f t="shared" si="9"/>
        <v>2.7397260273972601</v>
      </c>
      <c r="V18" s="37">
        <v>5</v>
      </c>
      <c r="W18" s="6">
        <f t="shared" si="10"/>
        <v>0.8038585209003215</v>
      </c>
      <c r="X18" s="5"/>
      <c r="Y18" s="6">
        <f t="shared" si="11"/>
        <v>0</v>
      </c>
      <c r="Z18" s="5">
        <v>1</v>
      </c>
      <c r="AA18" s="6">
        <f t="shared" si="12"/>
        <v>0.37313432835820892</v>
      </c>
      <c r="AB18" s="57">
        <v>1</v>
      </c>
      <c r="AC18" s="6">
        <f t="shared" si="13"/>
        <v>0.58479532163742687</v>
      </c>
      <c r="AD18" s="5">
        <v>1</v>
      </c>
      <c r="AE18" s="6">
        <f t="shared" si="14"/>
        <v>0.39840637450199201</v>
      </c>
      <c r="AF18" s="5">
        <v>7</v>
      </c>
      <c r="AG18" s="6">
        <f t="shared" si="15"/>
        <v>1.1058451816745656</v>
      </c>
      <c r="AH18" s="5">
        <f t="shared" si="16"/>
        <v>33</v>
      </c>
      <c r="AI18" s="6">
        <f t="shared" si="17"/>
        <v>0.55369127516778527</v>
      </c>
      <c r="AJ18" s="15">
        <v>1217</v>
      </c>
      <c r="AK18" s="14">
        <f t="shared" si="18"/>
        <v>0.4687313441458652</v>
      </c>
    </row>
    <row r="19" spans="1:37" ht="15.75" customHeight="1" x14ac:dyDescent="0.2">
      <c r="A19" s="30" t="s">
        <v>69</v>
      </c>
      <c r="B19" s="5">
        <v>1</v>
      </c>
      <c r="C19" s="6">
        <f t="shared" si="0"/>
        <v>0.36496350364963503</v>
      </c>
      <c r="D19" s="5">
        <v>4</v>
      </c>
      <c r="E19" s="6">
        <f t="shared" si="1"/>
        <v>0.44101433296582138</v>
      </c>
      <c r="F19" s="5">
        <v>1</v>
      </c>
      <c r="G19" s="6">
        <f t="shared" si="2"/>
        <v>0.25773195876288657</v>
      </c>
      <c r="H19" s="5">
        <v>7</v>
      </c>
      <c r="I19" s="6">
        <f t="shared" si="3"/>
        <v>0.75431034482758619</v>
      </c>
      <c r="J19" s="5"/>
      <c r="K19" s="6">
        <f t="shared" si="4"/>
        <v>0</v>
      </c>
      <c r="L19" s="5"/>
      <c r="M19" s="51">
        <f t="shared" si="5"/>
        <v>0</v>
      </c>
      <c r="N19" s="5">
        <v>2</v>
      </c>
      <c r="O19" s="9">
        <f t="shared" si="6"/>
        <v>0.22701475595913734</v>
      </c>
      <c r="P19" s="5">
        <v>1</v>
      </c>
      <c r="Q19" s="6">
        <f t="shared" si="7"/>
        <v>2.6315789473684208</v>
      </c>
      <c r="R19" s="5">
        <v>1</v>
      </c>
      <c r="S19" s="9">
        <f t="shared" si="8"/>
        <v>0.61728395061728392</v>
      </c>
      <c r="T19" s="5"/>
      <c r="U19" s="14">
        <f t="shared" si="9"/>
        <v>0</v>
      </c>
      <c r="V19" s="37">
        <v>2</v>
      </c>
      <c r="W19" s="6">
        <f t="shared" si="10"/>
        <v>0.32154340836012862</v>
      </c>
      <c r="X19" s="5">
        <v>1</v>
      </c>
      <c r="Y19" s="6">
        <f t="shared" si="11"/>
        <v>1.7543859649122806</v>
      </c>
      <c r="Z19" s="5">
        <v>1</v>
      </c>
      <c r="AA19" s="6">
        <f t="shared" si="12"/>
        <v>0.37313432835820892</v>
      </c>
      <c r="AB19" s="57"/>
      <c r="AC19" s="6">
        <f t="shared" si="13"/>
        <v>0</v>
      </c>
      <c r="AD19" s="5">
        <v>2</v>
      </c>
      <c r="AE19" s="6">
        <f t="shared" si="14"/>
        <v>0.79681274900398402</v>
      </c>
      <c r="AF19" s="5">
        <v>8</v>
      </c>
      <c r="AG19" s="6">
        <f t="shared" si="15"/>
        <v>1.2638230647709321</v>
      </c>
      <c r="AH19" s="5">
        <f t="shared" si="16"/>
        <v>31</v>
      </c>
      <c r="AI19" s="6">
        <f t="shared" si="17"/>
        <v>0.52013422818791943</v>
      </c>
      <c r="AJ19" s="15">
        <v>1731</v>
      </c>
      <c r="AK19" s="14">
        <f t="shared" si="18"/>
        <v>0.66670004660352722</v>
      </c>
    </row>
    <row r="20" spans="1:37" ht="15.75" customHeight="1" x14ac:dyDescent="0.2">
      <c r="A20" s="30" t="s">
        <v>64</v>
      </c>
      <c r="B20" s="5">
        <v>2</v>
      </c>
      <c r="C20" s="6">
        <f t="shared" si="0"/>
        <v>0.72992700729927007</v>
      </c>
      <c r="D20" s="5">
        <v>6</v>
      </c>
      <c r="E20" s="6">
        <f t="shared" si="1"/>
        <v>0.66152149944873206</v>
      </c>
      <c r="F20" s="5">
        <v>1</v>
      </c>
      <c r="G20" s="6">
        <f t="shared" si="2"/>
        <v>0.25773195876288657</v>
      </c>
      <c r="H20" s="5">
        <v>5</v>
      </c>
      <c r="I20" s="6">
        <f t="shared" si="3"/>
        <v>0.53879310344827591</v>
      </c>
      <c r="J20" s="5"/>
      <c r="K20" s="6">
        <f t="shared" si="4"/>
        <v>0</v>
      </c>
      <c r="L20" s="5"/>
      <c r="M20" s="51">
        <f t="shared" si="5"/>
        <v>0</v>
      </c>
      <c r="N20" s="5">
        <v>5</v>
      </c>
      <c r="O20" s="9">
        <f t="shared" si="6"/>
        <v>0.56753688989784334</v>
      </c>
      <c r="P20" s="5">
        <v>1</v>
      </c>
      <c r="Q20" s="6">
        <f t="shared" si="7"/>
        <v>2.6315789473684208</v>
      </c>
      <c r="R20" s="5"/>
      <c r="S20" s="9">
        <f t="shared" si="8"/>
        <v>0</v>
      </c>
      <c r="T20" s="5"/>
      <c r="U20" s="14">
        <f t="shared" si="9"/>
        <v>0</v>
      </c>
      <c r="V20" s="37">
        <v>3</v>
      </c>
      <c r="W20" s="6">
        <f t="shared" si="10"/>
        <v>0.48231511254019299</v>
      </c>
      <c r="X20" s="5"/>
      <c r="Y20" s="6">
        <f t="shared" si="11"/>
        <v>0</v>
      </c>
      <c r="Z20" s="5">
        <v>1</v>
      </c>
      <c r="AA20" s="6">
        <f t="shared" si="12"/>
        <v>0.37313432835820892</v>
      </c>
      <c r="AB20" s="57"/>
      <c r="AC20" s="6">
        <f t="shared" si="13"/>
        <v>0</v>
      </c>
      <c r="AD20" s="5"/>
      <c r="AE20" s="6">
        <f t="shared" si="14"/>
        <v>0</v>
      </c>
      <c r="AF20" s="5">
        <v>4</v>
      </c>
      <c r="AG20" s="6">
        <f t="shared" si="15"/>
        <v>0.63191153238546605</v>
      </c>
      <c r="AH20" s="5">
        <f t="shared" si="16"/>
        <v>28</v>
      </c>
      <c r="AI20" s="6">
        <f t="shared" si="17"/>
        <v>0.46979865771812079</v>
      </c>
      <c r="AJ20" s="15">
        <v>1640</v>
      </c>
      <c r="AK20" s="14">
        <f t="shared" si="18"/>
        <v>0.63165111289993336</v>
      </c>
    </row>
    <row r="21" spans="1:37" ht="15.75" customHeight="1" x14ac:dyDescent="0.2">
      <c r="A21" s="30" t="s">
        <v>45</v>
      </c>
      <c r="B21" s="49">
        <v>2</v>
      </c>
      <c r="C21" s="50">
        <f t="shared" si="0"/>
        <v>0.72992700729927007</v>
      </c>
      <c r="D21" s="49">
        <v>3</v>
      </c>
      <c r="E21" s="50">
        <f t="shared" si="1"/>
        <v>0.33076074972436603</v>
      </c>
      <c r="F21" s="49"/>
      <c r="G21" s="50">
        <f t="shared" si="2"/>
        <v>0</v>
      </c>
      <c r="H21" s="49">
        <v>1</v>
      </c>
      <c r="I21" s="50">
        <f t="shared" si="3"/>
        <v>0.10775862068965517</v>
      </c>
      <c r="J21" s="49">
        <v>1</v>
      </c>
      <c r="K21" s="50">
        <f t="shared" si="4"/>
        <v>0.41841004184100417</v>
      </c>
      <c r="L21" s="49"/>
      <c r="M21" s="51">
        <f t="shared" si="5"/>
        <v>0</v>
      </c>
      <c r="N21" s="49">
        <v>4</v>
      </c>
      <c r="O21" s="51">
        <f t="shared" si="6"/>
        <v>0.45402951191827468</v>
      </c>
      <c r="P21" s="49"/>
      <c r="Q21" s="50">
        <f t="shared" si="7"/>
        <v>0</v>
      </c>
      <c r="R21" s="49">
        <v>1</v>
      </c>
      <c r="S21" s="51">
        <f t="shared" si="8"/>
        <v>0.61728395061728392</v>
      </c>
      <c r="T21" s="49">
        <v>2</v>
      </c>
      <c r="U21" s="52">
        <f t="shared" si="9"/>
        <v>2.7397260273972601</v>
      </c>
      <c r="V21" s="53">
        <v>5</v>
      </c>
      <c r="W21" s="50">
        <f t="shared" si="10"/>
        <v>0.8038585209003215</v>
      </c>
      <c r="X21" s="49"/>
      <c r="Y21" s="50">
        <f t="shared" si="11"/>
        <v>0</v>
      </c>
      <c r="Z21" s="49">
        <v>2</v>
      </c>
      <c r="AA21" s="50">
        <f t="shared" si="12"/>
        <v>0.74626865671641784</v>
      </c>
      <c r="AB21" s="56">
        <v>2</v>
      </c>
      <c r="AC21" s="50">
        <f t="shared" si="13"/>
        <v>1.1695906432748537</v>
      </c>
      <c r="AD21" s="49">
        <v>1</v>
      </c>
      <c r="AE21" s="50">
        <f t="shared" si="14"/>
        <v>0.39840637450199201</v>
      </c>
      <c r="AF21" s="49">
        <v>1</v>
      </c>
      <c r="AG21" s="50">
        <f t="shared" si="15"/>
        <v>0.15797788309636651</v>
      </c>
      <c r="AH21" s="49">
        <f t="shared" si="16"/>
        <v>25</v>
      </c>
      <c r="AI21" s="50">
        <f t="shared" si="17"/>
        <v>0.41946308724832215</v>
      </c>
      <c r="AJ21" s="54">
        <v>2483</v>
      </c>
      <c r="AK21" s="52">
        <f t="shared" si="18"/>
        <v>0.95633519105520393</v>
      </c>
    </row>
    <row r="22" spans="1:37" ht="15.75" customHeight="1" x14ac:dyDescent="0.2">
      <c r="A22" s="30" t="s">
        <v>67</v>
      </c>
      <c r="B22" s="5"/>
      <c r="C22" s="6">
        <f t="shared" si="0"/>
        <v>0</v>
      </c>
      <c r="D22" s="5">
        <v>2</v>
      </c>
      <c r="E22" s="6">
        <f t="shared" si="1"/>
        <v>0.22050716648291069</v>
      </c>
      <c r="F22" s="5">
        <v>4</v>
      </c>
      <c r="G22" s="6">
        <f t="shared" si="2"/>
        <v>1.0309278350515463</v>
      </c>
      <c r="H22" s="5">
        <v>1</v>
      </c>
      <c r="I22" s="6">
        <f t="shared" si="3"/>
        <v>0.10775862068965517</v>
      </c>
      <c r="J22" s="5">
        <v>1</v>
      </c>
      <c r="K22" s="6">
        <f t="shared" si="4"/>
        <v>0.41841004184100417</v>
      </c>
      <c r="L22" s="5"/>
      <c r="M22" s="51">
        <f t="shared" si="5"/>
        <v>0</v>
      </c>
      <c r="N22" s="5"/>
      <c r="O22" s="9">
        <f t="shared" si="6"/>
        <v>0</v>
      </c>
      <c r="P22" s="5"/>
      <c r="Q22" s="6">
        <f t="shared" si="7"/>
        <v>0</v>
      </c>
      <c r="R22" s="5"/>
      <c r="S22" s="9">
        <f t="shared" si="8"/>
        <v>0</v>
      </c>
      <c r="T22" s="5"/>
      <c r="U22" s="14">
        <f t="shared" si="9"/>
        <v>0</v>
      </c>
      <c r="V22" s="37"/>
      <c r="W22" s="6">
        <f t="shared" si="10"/>
        <v>0</v>
      </c>
      <c r="X22" s="5"/>
      <c r="Y22" s="6">
        <f t="shared" si="11"/>
        <v>0</v>
      </c>
      <c r="Z22" s="5"/>
      <c r="AA22" s="6">
        <f t="shared" si="12"/>
        <v>0</v>
      </c>
      <c r="AB22" s="57"/>
      <c r="AC22" s="6">
        <f t="shared" si="13"/>
        <v>0</v>
      </c>
      <c r="AD22" s="5"/>
      <c r="AE22" s="6">
        <f t="shared" si="14"/>
        <v>0</v>
      </c>
      <c r="AF22" s="5">
        <v>3</v>
      </c>
      <c r="AG22" s="6">
        <f t="shared" si="15"/>
        <v>0.47393364928909953</v>
      </c>
      <c r="AH22" s="5">
        <f t="shared" si="16"/>
        <v>11</v>
      </c>
      <c r="AI22" s="6">
        <f t="shared" si="17"/>
        <v>0.18456375838926176</v>
      </c>
      <c r="AJ22" s="15">
        <v>748</v>
      </c>
      <c r="AK22" s="14">
        <f t="shared" si="18"/>
        <v>0.28809453198118912</v>
      </c>
    </row>
    <row r="23" spans="1:37" ht="15.75" customHeight="1" x14ac:dyDescent="0.2">
      <c r="A23" s="30" t="s">
        <v>70</v>
      </c>
      <c r="B23" s="10">
        <v>1</v>
      </c>
      <c r="C23" s="35">
        <f t="shared" si="0"/>
        <v>0.36496350364963503</v>
      </c>
      <c r="D23" s="10"/>
      <c r="E23" s="35">
        <f t="shared" si="1"/>
        <v>0</v>
      </c>
      <c r="F23" s="10">
        <v>1</v>
      </c>
      <c r="G23" s="35">
        <f t="shared" si="2"/>
        <v>0.25773195876288657</v>
      </c>
      <c r="H23" s="10">
        <v>2</v>
      </c>
      <c r="I23" s="35">
        <f t="shared" si="3"/>
        <v>0.21551724137931033</v>
      </c>
      <c r="J23" s="10"/>
      <c r="K23" s="35">
        <f t="shared" si="4"/>
        <v>0</v>
      </c>
      <c r="L23" s="10"/>
      <c r="M23" s="51">
        <f t="shared" si="5"/>
        <v>0</v>
      </c>
      <c r="N23" s="10"/>
      <c r="O23" s="12">
        <f t="shared" si="6"/>
        <v>0</v>
      </c>
      <c r="P23" s="10"/>
      <c r="Q23" s="35">
        <f t="shared" si="7"/>
        <v>0</v>
      </c>
      <c r="R23" s="10">
        <v>2</v>
      </c>
      <c r="S23" s="12">
        <f t="shared" si="8"/>
        <v>1.2345679012345678</v>
      </c>
      <c r="T23" s="10"/>
      <c r="U23" s="41">
        <f t="shared" si="9"/>
        <v>0</v>
      </c>
      <c r="V23" s="38">
        <v>2</v>
      </c>
      <c r="W23" s="35">
        <f t="shared" si="10"/>
        <v>0.32154340836012862</v>
      </c>
      <c r="X23" s="10"/>
      <c r="Y23" s="35">
        <f t="shared" si="11"/>
        <v>0</v>
      </c>
      <c r="Z23" s="10"/>
      <c r="AA23" s="35">
        <f t="shared" si="12"/>
        <v>0</v>
      </c>
      <c r="AB23" s="58"/>
      <c r="AC23" s="35">
        <f t="shared" si="13"/>
        <v>0</v>
      </c>
      <c r="AD23" s="10"/>
      <c r="AE23" s="35">
        <f t="shared" si="14"/>
        <v>0</v>
      </c>
      <c r="AF23" s="10"/>
      <c r="AG23" s="35">
        <f t="shared" si="15"/>
        <v>0</v>
      </c>
      <c r="AH23" s="10">
        <f t="shared" si="16"/>
        <v>8</v>
      </c>
      <c r="AI23" s="35">
        <f t="shared" si="17"/>
        <v>0.13422818791946309</v>
      </c>
      <c r="AJ23" s="42">
        <v>892</v>
      </c>
      <c r="AK23" s="41">
        <f t="shared" si="18"/>
        <v>0.34355658091874425</v>
      </c>
    </row>
    <row r="24" spans="1:37" ht="15.75" customHeight="1" x14ac:dyDescent="0.2">
      <c r="A24" s="30" t="s">
        <v>68</v>
      </c>
      <c r="B24" s="5">
        <v>1</v>
      </c>
      <c r="C24" s="6">
        <f t="shared" si="0"/>
        <v>0.36496350364963503</v>
      </c>
      <c r="D24" s="5"/>
      <c r="E24" s="6">
        <f t="shared" si="1"/>
        <v>0</v>
      </c>
      <c r="F24" s="5">
        <v>1</v>
      </c>
      <c r="G24" s="6">
        <f t="shared" si="2"/>
        <v>0.25773195876288657</v>
      </c>
      <c r="H24" s="5">
        <v>1</v>
      </c>
      <c r="I24" s="6">
        <f t="shared" si="3"/>
        <v>0.10775862068965517</v>
      </c>
      <c r="J24" s="5">
        <v>2</v>
      </c>
      <c r="K24" s="6">
        <f t="shared" si="4"/>
        <v>0.83682008368200833</v>
      </c>
      <c r="L24" s="5"/>
      <c r="M24" s="51">
        <f t="shared" si="5"/>
        <v>0</v>
      </c>
      <c r="N24" s="5"/>
      <c r="O24" s="9">
        <f t="shared" si="6"/>
        <v>0</v>
      </c>
      <c r="P24" s="5"/>
      <c r="Q24" s="6">
        <f t="shared" si="7"/>
        <v>0</v>
      </c>
      <c r="R24" s="5"/>
      <c r="S24" s="9">
        <f t="shared" si="8"/>
        <v>0</v>
      </c>
      <c r="T24" s="5"/>
      <c r="U24" s="14">
        <f t="shared" si="9"/>
        <v>0</v>
      </c>
      <c r="V24" s="37"/>
      <c r="W24" s="6">
        <f t="shared" si="10"/>
        <v>0</v>
      </c>
      <c r="X24" s="5"/>
      <c r="Y24" s="6">
        <f t="shared" si="11"/>
        <v>0</v>
      </c>
      <c r="Z24" s="5">
        <v>1</v>
      </c>
      <c r="AA24" s="6">
        <f t="shared" si="12"/>
        <v>0.37313432835820892</v>
      </c>
      <c r="AB24" s="57"/>
      <c r="AC24" s="6">
        <f t="shared" si="13"/>
        <v>0</v>
      </c>
      <c r="AD24" s="5"/>
      <c r="AE24" s="6">
        <f t="shared" si="14"/>
        <v>0</v>
      </c>
      <c r="AF24" s="5">
        <v>1</v>
      </c>
      <c r="AG24" s="6">
        <f t="shared" si="15"/>
        <v>0.15797788309636651</v>
      </c>
      <c r="AH24" s="5">
        <f t="shared" si="16"/>
        <v>7</v>
      </c>
      <c r="AI24" s="6">
        <f t="shared" si="17"/>
        <v>0.1174496644295302</v>
      </c>
      <c r="AJ24" s="15">
        <v>132</v>
      </c>
      <c r="AK24" s="14">
        <f t="shared" si="18"/>
        <v>5.0840211526092194E-2</v>
      </c>
    </row>
    <row r="25" spans="1:37" ht="15.75" customHeight="1" x14ac:dyDescent="0.2">
      <c r="A25" s="30" t="s">
        <v>72</v>
      </c>
      <c r="B25" s="5">
        <v>1</v>
      </c>
      <c r="C25" s="6">
        <f t="shared" si="0"/>
        <v>0.36496350364963503</v>
      </c>
      <c r="D25" s="5">
        <v>1</v>
      </c>
      <c r="E25" s="6">
        <f t="shared" si="1"/>
        <v>0.11025358324145534</v>
      </c>
      <c r="F25" s="5">
        <v>1</v>
      </c>
      <c r="G25" s="6">
        <f t="shared" si="2"/>
        <v>0.25773195876288657</v>
      </c>
      <c r="H25" s="5"/>
      <c r="I25" s="6">
        <f t="shared" si="3"/>
        <v>0</v>
      </c>
      <c r="J25" s="5"/>
      <c r="K25" s="6">
        <f t="shared" si="4"/>
        <v>0</v>
      </c>
      <c r="L25" s="5"/>
      <c r="M25" s="51">
        <f t="shared" si="5"/>
        <v>0</v>
      </c>
      <c r="N25" s="5">
        <v>1</v>
      </c>
      <c r="O25" s="9">
        <f t="shared" si="6"/>
        <v>0.11350737797956867</v>
      </c>
      <c r="P25" s="5"/>
      <c r="Q25" s="6">
        <f t="shared" si="7"/>
        <v>0</v>
      </c>
      <c r="R25" s="5"/>
      <c r="S25" s="9">
        <f t="shared" si="8"/>
        <v>0</v>
      </c>
      <c r="T25" s="5"/>
      <c r="U25" s="14">
        <f t="shared" si="9"/>
        <v>0</v>
      </c>
      <c r="V25" s="37"/>
      <c r="W25" s="6">
        <f t="shared" si="10"/>
        <v>0</v>
      </c>
      <c r="X25" s="5"/>
      <c r="Y25" s="6">
        <f t="shared" si="11"/>
        <v>0</v>
      </c>
      <c r="Z25" s="5"/>
      <c r="AA25" s="6">
        <f t="shared" si="12"/>
        <v>0</v>
      </c>
      <c r="AB25" s="57"/>
      <c r="AC25" s="6">
        <f t="shared" si="13"/>
        <v>0</v>
      </c>
      <c r="AD25" s="5">
        <v>1</v>
      </c>
      <c r="AE25" s="6">
        <f t="shared" si="14"/>
        <v>0.39840637450199201</v>
      </c>
      <c r="AF25" s="5">
        <v>2</v>
      </c>
      <c r="AG25" s="6">
        <f t="shared" si="15"/>
        <v>0.31595576619273302</v>
      </c>
      <c r="AH25" s="5">
        <f t="shared" si="16"/>
        <v>7</v>
      </c>
      <c r="AI25" s="6">
        <f t="shared" si="17"/>
        <v>0.1174496644295302</v>
      </c>
      <c r="AJ25" s="15">
        <v>362</v>
      </c>
      <c r="AK25" s="14">
        <f t="shared" si="18"/>
        <v>0.13942542857913162</v>
      </c>
    </row>
    <row r="26" spans="1:37" ht="15.75" customHeight="1" x14ac:dyDescent="0.2">
      <c r="A26" s="30" t="s">
        <v>76</v>
      </c>
      <c r="B26" s="49"/>
      <c r="C26" s="50">
        <f t="shared" si="0"/>
        <v>0</v>
      </c>
      <c r="D26" s="49"/>
      <c r="E26" s="50">
        <f t="shared" si="1"/>
        <v>0</v>
      </c>
      <c r="F26" s="49">
        <v>2</v>
      </c>
      <c r="G26" s="50">
        <f t="shared" si="2"/>
        <v>0.51546391752577314</v>
      </c>
      <c r="H26" s="49">
        <v>1</v>
      </c>
      <c r="I26" s="50">
        <f t="shared" si="3"/>
        <v>0.10775862068965517</v>
      </c>
      <c r="J26" s="49"/>
      <c r="K26" s="50">
        <f t="shared" si="4"/>
        <v>0</v>
      </c>
      <c r="L26" s="49"/>
      <c r="M26" s="51">
        <f t="shared" si="5"/>
        <v>0</v>
      </c>
      <c r="N26" s="49">
        <v>1</v>
      </c>
      <c r="O26" s="51">
        <f t="shared" si="6"/>
        <v>0.11350737797956867</v>
      </c>
      <c r="P26" s="49"/>
      <c r="Q26" s="50">
        <f t="shared" si="7"/>
        <v>0</v>
      </c>
      <c r="R26" s="49"/>
      <c r="S26" s="51">
        <f t="shared" si="8"/>
        <v>0</v>
      </c>
      <c r="T26" s="49"/>
      <c r="U26" s="52">
        <f t="shared" si="9"/>
        <v>0</v>
      </c>
      <c r="V26" s="53">
        <v>2</v>
      </c>
      <c r="W26" s="50">
        <f t="shared" si="10"/>
        <v>0.32154340836012862</v>
      </c>
      <c r="X26" s="49"/>
      <c r="Y26" s="50">
        <f t="shared" si="11"/>
        <v>0</v>
      </c>
      <c r="Z26" s="49"/>
      <c r="AA26" s="50">
        <f t="shared" si="12"/>
        <v>0</v>
      </c>
      <c r="AB26" s="56"/>
      <c r="AC26" s="50">
        <f t="shared" si="13"/>
        <v>0</v>
      </c>
      <c r="AD26" s="49"/>
      <c r="AE26" s="50">
        <f t="shared" si="14"/>
        <v>0</v>
      </c>
      <c r="AF26" s="49"/>
      <c r="AG26" s="50">
        <f t="shared" si="15"/>
        <v>0</v>
      </c>
      <c r="AH26" s="49">
        <f t="shared" si="16"/>
        <v>6</v>
      </c>
      <c r="AI26" s="50">
        <f t="shared" si="17"/>
        <v>0.10067114093959732</v>
      </c>
      <c r="AJ26" s="54">
        <v>127</v>
      </c>
      <c r="AK26" s="52">
        <f t="shared" si="18"/>
        <v>4.8914445937982644E-2</v>
      </c>
    </row>
    <row r="27" spans="1:37" ht="15.75" customHeight="1" x14ac:dyDescent="0.2">
      <c r="A27" s="30" t="s">
        <v>42</v>
      </c>
      <c r="B27" s="5">
        <v>0</v>
      </c>
      <c r="C27" s="6">
        <f t="shared" si="0"/>
        <v>0</v>
      </c>
      <c r="D27" s="5"/>
      <c r="E27" s="6">
        <f t="shared" si="1"/>
        <v>0</v>
      </c>
      <c r="F27" s="5"/>
      <c r="G27" s="6">
        <f t="shared" si="2"/>
        <v>0</v>
      </c>
      <c r="H27" s="5"/>
      <c r="I27" s="6">
        <f t="shared" si="3"/>
        <v>0</v>
      </c>
      <c r="J27" s="5"/>
      <c r="K27" s="6">
        <f t="shared" si="4"/>
        <v>0</v>
      </c>
      <c r="L27" s="5"/>
      <c r="M27" s="51">
        <f t="shared" si="5"/>
        <v>0</v>
      </c>
      <c r="N27" s="5">
        <v>2</v>
      </c>
      <c r="O27" s="9">
        <f t="shared" si="6"/>
        <v>0.22701475595913734</v>
      </c>
      <c r="P27" s="5"/>
      <c r="Q27" s="6">
        <f t="shared" si="7"/>
        <v>0</v>
      </c>
      <c r="R27" s="5"/>
      <c r="S27" s="9">
        <f t="shared" si="8"/>
        <v>0</v>
      </c>
      <c r="T27" s="5"/>
      <c r="U27" s="14">
        <f t="shared" si="9"/>
        <v>0</v>
      </c>
      <c r="V27" s="37">
        <v>3</v>
      </c>
      <c r="W27" s="6">
        <f t="shared" si="10"/>
        <v>0.48231511254019299</v>
      </c>
      <c r="X27" s="5"/>
      <c r="Y27" s="6">
        <f t="shared" si="11"/>
        <v>0</v>
      </c>
      <c r="Z27" s="5"/>
      <c r="AA27" s="6">
        <f t="shared" si="12"/>
        <v>0</v>
      </c>
      <c r="AB27" s="57"/>
      <c r="AC27" s="6">
        <f t="shared" si="13"/>
        <v>0</v>
      </c>
      <c r="AD27" s="5"/>
      <c r="AE27" s="6">
        <f t="shared" si="14"/>
        <v>0</v>
      </c>
      <c r="AF27" s="5">
        <v>1</v>
      </c>
      <c r="AG27" s="6">
        <f t="shared" si="15"/>
        <v>0.15797788309636651</v>
      </c>
      <c r="AH27" s="5">
        <f t="shared" si="16"/>
        <v>6</v>
      </c>
      <c r="AI27" s="6">
        <f t="shared" si="17"/>
        <v>0.10067114093959732</v>
      </c>
      <c r="AJ27" s="15">
        <v>302</v>
      </c>
      <c r="AK27" s="14">
        <f t="shared" si="18"/>
        <v>0.11631624152181699</v>
      </c>
    </row>
    <row r="28" spans="1:37" ht="15.75" customHeight="1" x14ac:dyDescent="0.2">
      <c r="A28" s="30" t="s">
        <v>80</v>
      </c>
      <c r="B28" s="5">
        <v>1</v>
      </c>
      <c r="C28" s="6">
        <f t="shared" si="0"/>
        <v>0.36496350364963503</v>
      </c>
      <c r="D28" s="5"/>
      <c r="E28" s="6">
        <f t="shared" si="1"/>
        <v>0</v>
      </c>
      <c r="F28" s="5"/>
      <c r="G28" s="6">
        <f t="shared" si="2"/>
        <v>0</v>
      </c>
      <c r="H28" s="5">
        <v>1</v>
      </c>
      <c r="I28" s="6">
        <f t="shared" si="3"/>
        <v>0.10775862068965517</v>
      </c>
      <c r="J28" s="5"/>
      <c r="K28" s="6">
        <f t="shared" si="4"/>
        <v>0</v>
      </c>
      <c r="L28" s="5"/>
      <c r="M28" s="51">
        <f t="shared" si="5"/>
        <v>0</v>
      </c>
      <c r="N28" s="5"/>
      <c r="O28" s="9">
        <f t="shared" si="6"/>
        <v>0</v>
      </c>
      <c r="P28" s="5"/>
      <c r="Q28" s="6">
        <f t="shared" si="7"/>
        <v>0</v>
      </c>
      <c r="R28" s="5"/>
      <c r="S28" s="9">
        <f t="shared" si="8"/>
        <v>0</v>
      </c>
      <c r="T28" s="5"/>
      <c r="U28" s="14">
        <f t="shared" si="9"/>
        <v>0</v>
      </c>
      <c r="V28" s="37">
        <v>1</v>
      </c>
      <c r="W28" s="6">
        <f t="shared" si="10"/>
        <v>0.16077170418006431</v>
      </c>
      <c r="X28" s="5"/>
      <c r="Y28" s="6">
        <f t="shared" si="11"/>
        <v>0</v>
      </c>
      <c r="Z28" s="5"/>
      <c r="AA28" s="6">
        <f t="shared" si="12"/>
        <v>0</v>
      </c>
      <c r="AB28" s="57"/>
      <c r="AC28" s="6">
        <f t="shared" si="13"/>
        <v>0</v>
      </c>
      <c r="AD28" s="5"/>
      <c r="AE28" s="6">
        <f t="shared" si="14"/>
        <v>0</v>
      </c>
      <c r="AF28" s="5">
        <v>1</v>
      </c>
      <c r="AG28" s="6">
        <f t="shared" si="15"/>
        <v>0.15797788309636651</v>
      </c>
      <c r="AH28" s="5">
        <f t="shared" si="16"/>
        <v>4</v>
      </c>
      <c r="AI28" s="6">
        <f t="shared" si="17"/>
        <v>6.7114093959731544E-2</v>
      </c>
      <c r="AJ28" s="15">
        <v>230</v>
      </c>
      <c r="AK28" s="14">
        <f t="shared" si="18"/>
        <v>8.8585217053039442E-2</v>
      </c>
    </row>
    <row r="29" spans="1:37" ht="15.75" customHeight="1" x14ac:dyDescent="0.2">
      <c r="A29" s="30" t="s">
        <v>56</v>
      </c>
      <c r="B29" s="5">
        <v>0</v>
      </c>
      <c r="C29" s="6">
        <f t="shared" si="0"/>
        <v>0</v>
      </c>
      <c r="D29" s="5"/>
      <c r="E29" s="6">
        <f t="shared" si="1"/>
        <v>0</v>
      </c>
      <c r="F29" s="5">
        <v>1</v>
      </c>
      <c r="G29" s="6">
        <f t="shared" si="2"/>
        <v>0.25773195876288657</v>
      </c>
      <c r="H29" s="5">
        <v>1</v>
      </c>
      <c r="I29" s="6">
        <f t="shared" si="3"/>
        <v>0.10775862068965517</v>
      </c>
      <c r="J29" s="5"/>
      <c r="K29" s="6">
        <f t="shared" si="4"/>
        <v>0</v>
      </c>
      <c r="L29" s="5"/>
      <c r="M29" s="51">
        <f t="shared" si="5"/>
        <v>0</v>
      </c>
      <c r="N29" s="5">
        <v>1</v>
      </c>
      <c r="O29" s="9">
        <f t="shared" si="6"/>
        <v>0.11350737797956867</v>
      </c>
      <c r="P29" s="5"/>
      <c r="Q29" s="6">
        <f t="shared" si="7"/>
        <v>0</v>
      </c>
      <c r="R29" s="5"/>
      <c r="S29" s="9">
        <f t="shared" si="8"/>
        <v>0</v>
      </c>
      <c r="T29" s="5"/>
      <c r="U29" s="14">
        <f t="shared" si="9"/>
        <v>0</v>
      </c>
      <c r="V29" s="37"/>
      <c r="W29" s="6">
        <f t="shared" si="10"/>
        <v>0</v>
      </c>
      <c r="X29" s="5"/>
      <c r="Y29" s="6">
        <f t="shared" si="11"/>
        <v>0</v>
      </c>
      <c r="Z29" s="5"/>
      <c r="AA29" s="6">
        <f t="shared" si="12"/>
        <v>0</v>
      </c>
      <c r="AB29" s="57"/>
      <c r="AC29" s="6">
        <f t="shared" si="13"/>
        <v>0</v>
      </c>
      <c r="AD29" s="5"/>
      <c r="AE29" s="6">
        <f t="shared" si="14"/>
        <v>0</v>
      </c>
      <c r="AF29" s="5"/>
      <c r="AG29" s="6">
        <f t="shared" si="15"/>
        <v>0</v>
      </c>
      <c r="AH29" s="5">
        <f t="shared" si="16"/>
        <v>3</v>
      </c>
      <c r="AI29" s="6">
        <f t="shared" si="17"/>
        <v>5.0335570469798661E-2</v>
      </c>
      <c r="AJ29" s="15">
        <v>176</v>
      </c>
      <c r="AK29" s="14">
        <f t="shared" si="18"/>
        <v>6.7786948701456268E-2</v>
      </c>
    </row>
    <row r="30" spans="1:37" ht="15.75" customHeight="1" x14ac:dyDescent="0.2">
      <c r="A30" s="30" t="s">
        <v>74</v>
      </c>
      <c r="B30" s="5"/>
      <c r="C30" s="6">
        <f t="shared" si="0"/>
        <v>0</v>
      </c>
      <c r="D30" s="5"/>
      <c r="E30" s="6">
        <f t="shared" si="1"/>
        <v>0</v>
      </c>
      <c r="F30" s="5"/>
      <c r="G30" s="6">
        <f t="shared" si="2"/>
        <v>0</v>
      </c>
      <c r="H30" s="5"/>
      <c r="I30" s="6">
        <f t="shared" si="3"/>
        <v>0</v>
      </c>
      <c r="J30" s="5"/>
      <c r="K30" s="6">
        <f t="shared" si="4"/>
        <v>0</v>
      </c>
      <c r="L30" s="5"/>
      <c r="M30" s="51">
        <f t="shared" si="5"/>
        <v>0</v>
      </c>
      <c r="N30" s="5">
        <v>1</v>
      </c>
      <c r="O30" s="9">
        <f t="shared" si="6"/>
        <v>0.11350737797956867</v>
      </c>
      <c r="P30" s="5"/>
      <c r="Q30" s="6">
        <f t="shared" si="7"/>
        <v>0</v>
      </c>
      <c r="R30" s="5"/>
      <c r="S30" s="9">
        <f t="shared" si="8"/>
        <v>0</v>
      </c>
      <c r="T30" s="5"/>
      <c r="U30" s="14">
        <f t="shared" si="9"/>
        <v>0</v>
      </c>
      <c r="V30" s="37"/>
      <c r="W30" s="6">
        <f t="shared" si="10"/>
        <v>0</v>
      </c>
      <c r="X30" s="5"/>
      <c r="Y30" s="6">
        <f t="shared" si="11"/>
        <v>0</v>
      </c>
      <c r="Z30" s="5">
        <v>1</v>
      </c>
      <c r="AA30" s="6">
        <f t="shared" si="12"/>
        <v>0.37313432835820892</v>
      </c>
      <c r="AB30" s="57"/>
      <c r="AC30" s="6">
        <f t="shared" si="13"/>
        <v>0</v>
      </c>
      <c r="AD30" s="5"/>
      <c r="AE30" s="6">
        <f t="shared" si="14"/>
        <v>0</v>
      </c>
      <c r="AF30" s="5"/>
      <c r="AG30" s="6">
        <f t="shared" si="15"/>
        <v>0</v>
      </c>
      <c r="AH30" s="5">
        <f t="shared" si="16"/>
        <v>2</v>
      </c>
      <c r="AI30" s="6">
        <f t="shared" si="17"/>
        <v>3.3557046979865772E-2</v>
      </c>
      <c r="AJ30" s="15">
        <v>110</v>
      </c>
      <c r="AK30" s="14">
        <f t="shared" si="18"/>
        <v>4.2366842938410164E-2</v>
      </c>
    </row>
    <row r="31" spans="1:37" ht="15.75" customHeight="1" x14ac:dyDescent="0.2">
      <c r="A31" s="30" t="s">
        <v>106</v>
      </c>
      <c r="B31" s="5">
        <v>0</v>
      </c>
      <c r="C31" s="6">
        <f t="shared" si="0"/>
        <v>0</v>
      </c>
      <c r="D31" s="5"/>
      <c r="E31" s="6">
        <f t="shared" si="1"/>
        <v>0</v>
      </c>
      <c r="F31" s="5"/>
      <c r="G31" s="6">
        <f t="shared" si="2"/>
        <v>0</v>
      </c>
      <c r="H31" s="5"/>
      <c r="I31" s="6">
        <f t="shared" si="3"/>
        <v>0</v>
      </c>
      <c r="J31" s="5"/>
      <c r="K31" s="6">
        <f t="shared" si="4"/>
        <v>0</v>
      </c>
      <c r="L31" s="5"/>
      <c r="M31" s="51">
        <f t="shared" si="5"/>
        <v>0</v>
      </c>
      <c r="N31" s="5"/>
      <c r="O31" s="9">
        <f t="shared" si="6"/>
        <v>0</v>
      </c>
      <c r="P31" s="5"/>
      <c r="Q31" s="6">
        <f t="shared" si="7"/>
        <v>0</v>
      </c>
      <c r="R31" s="5"/>
      <c r="S31" s="9">
        <f t="shared" si="8"/>
        <v>0</v>
      </c>
      <c r="T31" s="5"/>
      <c r="U31" s="14">
        <f t="shared" si="9"/>
        <v>0</v>
      </c>
      <c r="V31" s="37">
        <v>1</v>
      </c>
      <c r="W31" s="6">
        <f t="shared" si="10"/>
        <v>0.16077170418006431</v>
      </c>
      <c r="X31" s="5"/>
      <c r="Y31" s="6">
        <f t="shared" si="11"/>
        <v>0</v>
      </c>
      <c r="Z31" s="5">
        <v>1</v>
      </c>
      <c r="AA31" s="6">
        <f t="shared" si="12"/>
        <v>0.37313432835820892</v>
      </c>
      <c r="AB31" s="57"/>
      <c r="AC31" s="6">
        <f t="shared" si="13"/>
        <v>0</v>
      </c>
      <c r="AD31" s="5"/>
      <c r="AE31" s="6">
        <f t="shared" si="14"/>
        <v>0</v>
      </c>
      <c r="AF31" s="5"/>
      <c r="AG31" s="6">
        <f t="shared" si="15"/>
        <v>0</v>
      </c>
      <c r="AH31" s="5">
        <f t="shared" si="16"/>
        <v>2</v>
      </c>
      <c r="AI31" s="6">
        <f t="shared" si="17"/>
        <v>3.3557046979865772E-2</v>
      </c>
      <c r="AJ31" s="15">
        <v>255</v>
      </c>
      <c r="AK31" s="14">
        <f t="shared" si="18"/>
        <v>9.8214044993587199E-2</v>
      </c>
    </row>
    <row r="32" spans="1:37" ht="15.75" customHeight="1" x14ac:dyDescent="0.2">
      <c r="A32" s="30" t="s">
        <v>77</v>
      </c>
      <c r="B32" s="5"/>
      <c r="C32" s="6">
        <f t="shared" si="0"/>
        <v>0</v>
      </c>
      <c r="D32" s="5"/>
      <c r="E32" s="6">
        <f t="shared" si="1"/>
        <v>0</v>
      </c>
      <c r="F32" s="5"/>
      <c r="G32" s="6">
        <f t="shared" si="2"/>
        <v>0</v>
      </c>
      <c r="H32" s="5"/>
      <c r="I32" s="6">
        <f t="shared" si="3"/>
        <v>0</v>
      </c>
      <c r="J32" s="5"/>
      <c r="K32" s="6">
        <f t="shared" si="4"/>
        <v>0</v>
      </c>
      <c r="L32" s="5"/>
      <c r="M32" s="51">
        <f t="shared" si="5"/>
        <v>0</v>
      </c>
      <c r="N32" s="5">
        <v>1</v>
      </c>
      <c r="O32" s="9">
        <f t="shared" si="6"/>
        <v>0.11350737797956867</v>
      </c>
      <c r="P32" s="5"/>
      <c r="Q32" s="6">
        <f t="shared" si="7"/>
        <v>0</v>
      </c>
      <c r="R32" s="5"/>
      <c r="S32" s="9">
        <f t="shared" si="8"/>
        <v>0</v>
      </c>
      <c r="T32" s="5"/>
      <c r="U32" s="14">
        <f t="shared" si="9"/>
        <v>0</v>
      </c>
      <c r="V32" s="37"/>
      <c r="W32" s="6">
        <f t="shared" si="10"/>
        <v>0</v>
      </c>
      <c r="X32" s="5"/>
      <c r="Y32" s="6">
        <f t="shared" si="11"/>
        <v>0</v>
      </c>
      <c r="Z32" s="5"/>
      <c r="AA32" s="6">
        <f t="shared" si="12"/>
        <v>0</v>
      </c>
      <c r="AB32" s="57"/>
      <c r="AC32" s="6">
        <f t="shared" si="13"/>
        <v>0</v>
      </c>
      <c r="AD32" s="5"/>
      <c r="AE32" s="6">
        <f t="shared" si="14"/>
        <v>0</v>
      </c>
      <c r="AF32" s="5"/>
      <c r="AG32" s="6">
        <f t="shared" si="15"/>
        <v>0</v>
      </c>
      <c r="AH32" s="5">
        <f t="shared" si="16"/>
        <v>1</v>
      </c>
      <c r="AI32" s="6">
        <f t="shared" si="17"/>
        <v>1.6778523489932886E-2</v>
      </c>
      <c r="AJ32" s="15">
        <v>79</v>
      </c>
      <c r="AK32" s="14">
        <f t="shared" si="18"/>
        <v>3.0427096292130935E-2</v>
      </c>
    </row>
    <row r="33" spans="1:37" ht="15.75" customHeight="1" x14ac:dyDescent="0.2">
      <c r="A33" s="30" t="s">
        <v>82</v>
      </c>
      <c r="B33" s="5">
        <v>0</v>
      </c>
      <c r="C33" s="6">
        <f t="shared" si="0"/>
        <v>0</v>
      </c>
      <c r="D33" s="5"/>
      <c r="E33" s="6">
        <f t="shared" si="1"/>
        <v>0</v>
      </c>
      <c r="F33" s="5"/>
      <c r="G33" s="6">
        <f t="shared" si="2"/>
        <v>0</v>
      </c>
      <c r="H33" s="5"/>
      <c r="I33" s="6">
        <f t="shared" si="3"/>
        <v>0</v>
      </c>
      <c r="J33" s="5"/>
      <c r="K33" s="6">
        <f t="shared" si="4"/>
        <v>0</v>
      </c>
      <c r="L33" s="5"/>
      <c r="M33" s="51">
        <f t="shared" si="5"/>
        <v>0</v>
      </c>
      <c r="N33" s="5"/>
      <c r="O33" s="9">
        <f t="shared" si="6"/>
        <v>0</v>
      </c>
      <c r="P33" s="5"/>
      <c r="Q33" s="6">
        <f t="shared" si="7"/>
        <v>0</v>
      </c>
      <c r="R33" s="5"/>
      <c r="S33" s="9">
        <f t="shared" si="8"/>
        <v>0</v>
      </c>
      <c r="T33" s="5"/>
      <c r="U33" s="14">
        <f t="shared" si="9"/>
        <v>0</v>
      </c>
      <c r="V33" s="37">
        <v>1</v>
      </c>
      <c r="W33" s="6">
        <f t="shared" si="10"/>
        <v>0.16077170418006431</v>
      </c>
      <c r="X33" s="5"/>
      <c r="Y33" s="6">
        <f t="shared" si="11"/>
        <v>0</v>
      </c>
      <c r="Z33" s="5"/>
      <c r="AA33" s="6">
        <f t="shared" si="12"/>
        <v>0</v>
      </c>
      <c r="AB33" s="57"/>
      <c r="AC33" s="6">
        <f t="shared" si="13"/>
        <v>0</v>
      </c>
      <c r="AD33" s="5"/>
      <c r="AE33" s="6">
        <f t="shared" si="14"/>
        <v>0</v>
      </c>
      <c r="AF33" s="5"/>
      <c r="AG33" s="6">
        <f t="shared" si="15"/>
        <v>0</v>
      </c>
      <c r="AH33" s="5">
        <f t="shared" si="16"/>
        <v>1</v>
      </c>
      <c r="AI33" s="6">
        <f t="shared" si="17"/>
        <v>1.6778523489932886E-2</v>
      </c>
      <c r="AJ33" s="15">
        <v>23</v>
      </c>
      <c r="AK33" s="14">
        <f t="shared" si="18"/>
        <v>8.8585217053039431E-3</v>
      </c>
    </row>
    <row r="34" spans="1:37" ht="15.75" customHeight="1" x14ac:dyDescent="0.2">
      <c r="A34" s="30" t="s">
        <v>84</v>
      </c>
      <c r="B34" s="43">
        <v>0</v>
      </c>
      <c r="C34" s="44">
        <f t="shared" si="0"/>
        <v>0</v>
      </c>
      <c r="D34" s="43"/>
      <c r="E34" s="44">
        <f t="shared" si="1"/>
        <v>0</v>
      </c>
      <c r="F34" s="43"/>
      <c r="G34" s="44">
        <f t="shared" si="2"/>
        <v>0</v>
      </c>
      <c r="H34" s="43"/>
      <c r="I34" s="44">
        <f t="shared" si="3"/>
        <v>0</v>
      </c>
      <c r="J34" s="43"/>
      <c r="K34" s="44">
        <f t="shared" si="4"/>
        <v>0</v>
      </c>
      <c r="L34" s="43"/>
      <c r="M34" s="51">
        <f t="shared" si="5"/>
        <v>0</v>
      </c>
      <c r="N34" s="43"/>
      <c r="O34" s="45">
        <f t="shared" si="6"/>
        <v>0</v>
      </c>
      <c r="P34" s="43"/>
      <c r="Q34" s="44">
        <f t="shared" si="7"/>
        <v>0</v>
      </c>
      <c r="R34" s="43"/>
      <c r="S34" s="45">
        <f t="shared" si="8"/>
        <v>0</v>
      </c>
      <c r="T34" s="43"/>
      <c r="U34" s="46">
        <f t="shared" si="9"/>
        <v>0</v>
      </c>
      <c r="V34" s="47"/>
      <c r="W34" s="44">
        <f t="shared" si="10"/>
        <v>0</v>
      </c>
      <c r="X34" s="43"/>
      <c r="Y34" s="44">
        <f t="shared" si="11"/>
        <v>0</v>
      </c>
      <c r="Z34" s="43"/>
      <c r="AA34" s="44">
        <f t="shared" si="12"/>
        <v>0</v>
      </c>
      <c r="AB34" s="59"/>
      <c r="AC34" s="44">
        <f t="shared" si="13"/>
        <v>0</v>
      </c>
      <c r="AD34" s="43"/>
      <c r="AE34" s="44">
        <f t="shared" si="14"/>
        <v>0</v>
      </c>
      <c r="AF34" s="43"/>
      <c r="AG34" s="44">
        <f t="shared" si="15"/>
        <v>0</v>
      </c>
      <c r="AH34" s="43">
        <f t="shared" si="16"/>
        <v>0</v>
      </c>
      <c r="AI34" s="44">
        <f t="shared" si="17"/>
        <v>0</v>
      </c>
      <c r="AJ34" s="48">
        <v>62</v>
      </c>
      <c r="AK34" s="46">
        <f t="shared" si="18"/>
        <v>2.3879493292558458E-2</v>
      </c>
    </row>
    <row r="35" spans="1:37" ht="15.75" customHeight="1" x14ac:dyDescent="0.2">
      <c r="A35" s="32" t="s">
        <v>83</v>
      </c>
      <c r="B35" s="7">
        <v>0</v>
      </c>
      <c r="C35" s="8">
        <f t="shared" si="0"/>
        <v>0</v>
      </c>
      <c r="D35" s="7"/>
      <c r="E35" s="8">
        <f t="shared" si="1"/>
        <v>0</v>
      </c>
      <c r="F35" s="7"/>
      <c r="G35" s="8">
        <f t="shared" si="2"/>
        <v>0</v>
      </c>
      <c r="H35" s="7"/>
      <c r="I35" s="8">
        <f t="shared" si="3"/>
        <v>0</v>
      </c>
      <c r="J35" s="7"/>
      <c r="K35" s="8">
        <f t="shared" si="4"/>
        <v>0</v>
      </c>
      <c r="L35" s="10"/>
      <c r="M35" s="51">
        <f t="shared" si="5"/>
        <v>0</v>
      </c>
      <c r="N35" s="10"/>
      <c r="O35" s="12">
        <f t="shared" si="6"/>
        <v>0</v>
      </c>
      <c r="P35" s="7"/>
      <c r="Q35" s="8">
        <f t="shared" si="7"/>
        <v>0</v>
      </c>
      <c r="R35" s="10"/>
      <c r="S35" s="12">
        <f t="shared" si="8"/>
        <v>0</v>
      </c>
      <c r="T35" s="7"/>
      <c r="U35" s="20">
        <f t="shared" si="9"/>
        <v>0</v>
      </c>
      <c r="V35" s="38"/>
      <c r="W35" s="35">
        <f t="shared" si="10"/>
        <v>0</v>
      </c>
      <c r="X35" s="7"/>
      <c r="Y35" s="8">
        <f t="shared" si="11"/>
        <v>0</v>
      </c>
      <c r="Z35" s="7"/>
      <c r="AA35" s="8">
        <f t="shared" si="12"/>
        <v>0</v>
      </c>
      <c r="AB35" s="58"/>
      <c r="AC35" s="35">
        <f t="shared" si="13"/>
        <v>0</v>
      </c>
      <c r="AD35" s="7"/>
      <c r="AE35" s="8">
        <f t="shared" si="14"/>
        <v>0</v>
      </c>
      <c r="AF35" s="7"/>
      <c r="AG35" s="8">
        <f t="shared" si="15"/>
        <v>0</v>
      </c>
      <c r="AH35" s="7">
        <f t="shared" si="16"/>
        <v>0</v>
      </c>
      <c r="AI35" s="8">
        <f t="shared" si="17"/>
        <v>0</v>
      </c>
      <c r="AJ35" s="16">
        <v>190</v>
      </c>
      <c r="AK35" s="20">
        <f t="shared" si="18"/>
        <v>7.3179092348163013E-2</v>
      </c>
    </row>
    <row r="36" spans="1:37" ht="25.5" customHeight="1" thickBot="1" x14ac:dyDescent="0.25">
      <c r="A36" s="34" t="s">
        <v>21</v>
      </c>
      <c r="B36" s="17">
        <f>SUM(B3:B35)</f>
        <v>274</v>
      </c>
      <c r="C36" s="18">
        <f>B36/B36*100</f>
        <v>100</v>
      </c>
      <c r="D36" s="17">
        <f>SUM(D3:D35)</f>
        <v>907</v>
      </c>
      <c r="E36" s="18">
        <f>D36/D36*100</f>
        <v>100</v>
      </c>
      <c r="F36" s="17">
        <f>SUM(F3:F35)</f>
        <v>388</v>
      </c>
      <c r="G36" s="18">
        <f>F36/F36*100</f>
        <v>100</v>
      </c>
      <c r="H36" s="17">
        <f>SUM(H3:H35)</f>
        <v>928</v>
      </c>
      <c r="I36" s="18">
        <f>H36/H36*100</f>
        <v>100</v>
      </c>
      <c r="J36" s="17">
        <f>SUM(J3:J35)</f>
        <v>239</v>
      </c>
      <c r="K36" s="18">
        <f>J36/J36*100</f>
        <v>100</v>
      </c>
      <c r="L36" s="17">
        <f>SUM(L3:L35)</f>
        <v>68</v>
      </c>
      <c r="M36" s="18">
        <f>L36/L36*100</f>
        <v>100</v>
      </c>
      <c r="N36" s="17">
        <f>SUM(N3:N35)</f>
        <v>881</v>
      </c>
      <c r="O36" s="18">
        <f>N36/N36*100</f>
        <v>100</v>
      </c>
      <c r="P36" s="17">
        <f>SUM(P3:P35)</f>
        <v>38</v>
      </c>
      <c r="Q36" s="18">
        <f>P36/P36*100</f>
        <v>100</v>
      </c>
      <c r="R36" s="17">
        <f>SUM(R3:R35)</f>
        <v>162</v>
      </c>
      <c r="S36" s="18">
        <f>R36/R36*100</f>
        <v>100</v>
      </c>
      <c r="T36" s="17">
        <f>SUM(T3:T35)</f>
        <v>73</v>
      </c>
      <c r="U36" s="19">
        <f>T36/T36*100</f>
        <v>100</v>
      </c>
      <c r="V36" s="39">
        <f>SUM(V3:V35)</f>
        <v>622</v>
      </c>
      <c r="W36" s="18">
        <f>V36/V36*100</f>
        <v>100</v>
      </c>
      <c r="X36" s="17">
        <f>SUM(X3:X35)</f>
        <v>57</v>
      </c>
      <c r="Y36" s="18">
        <f>X36/X36*100</f>
        <v>100</v>
      </c>
      <c r="Z36" s="17">
        <f>SUM(Z3:Z35)</f>
        <v>268</v>
      </c>
      <c r="AA36" s="18">
        <f>Z36/Z36*100</f>
        <v>100</v>
      </c>
      <c r="AB36" s="60">
        <f>SUM(AB3:AB35)</f>
        <v>171</v>
      </c>
      <c r="AC36" s="18">
        <f>AB36/AB36*100</f>
        <v>100</v>
      </c>
      <c r="AD36" s="17">
        <f>SUM(AD3:AD35)</f>
        <v>251</v>
      </c>
      <c r="AE36" s="18">
        <f>AD36/AD36*100</f>
        <v>100</v>
      </c>
      <c r="AF36" s="17">
        <f>SUM(AF3:AF35)</f>
        <v>633</v>
      </c>
      <c r="AG36" s="18">
        <f>AF36/AF36*100</f>
        <v>100</v>
      </c>
      <c r="AH36" s="17">
        <f t="shared" ref="AH36" si="19">SUM(B36,D36,F36,H36,J36,L36,N36,P36,R36,T36,V36,X36,Z36,AB36,AD36,AF36)</f>
        <v>5960</v>
      </c>
      <c r="AI36" s="18">
        <f>AH36/AH36*100</f>
        <v>100</v>
      </c>
      <c r="AJ36" s="17">
        <f>SUM(AJ3:AJ35)</f>
        <v>259637</v>
      </c>
      <c r="AK36" s="19">
        <f>AJ36/AJ36*100</f>
        <v>100</v>
      </c>
    </row>
    <row r="37" spans="1:37" ht="26.2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2"/>
      <c r="AK37" s="21"/>
    </row>
    <row r="38" spans="1:37" ht="27.75" customHeight="1" x14ac:dyDescent="0.2">
      <c r="A38" s="23" t="s">
        <v>24</v>
      </c>
      <c r="B38" s="75">
        <v>1430</v>
      </c>
      <c r="C38" s="75"/>
      <c r="D38" s="75">
        <v>4143</v>
      </c>
      <c r="E38" s="75"/>
      <c r="F38" s="75">
        <v>1564</v>
      </c>
      <c r="G38" s="75"/>
      <c r="H38" s="75">
        <v>3313</v>
      </c>
      <c r="I38" s="75"/>
      <c r="J38" s="75">
        <v>1033</v>
      </c>
      <c r="K38" s="75"/>
      <c r="L38" s="75">
        <v>298</v>
      </c>
      <c r="M38" s="75"/>
      <c r="N38" s="75">
        <v>4542</v>
      </c>
      <c r="O38" s="75"/>
      <c r="P38" s="75">
        <v>294</v>
      </c>
      <c r="Q38" s="75"/>
      <c r="R38" s="75">
        <v>674</v>
      </c>
      <c r="S38" s="75"/>
      <c r="T38" s="75">
        <v>331</v>
      </c>
      <c r="U38" s="75"/>
      <c r="V38" s="75">
        <v>3192</v>
      </c>
      <c r="W38" s="75"/>
      <c r="X38" s="75">
        <v>195</v>
      </c>
      <c r="Y38" s="75"/>
      <c r="Z38" s="75">
        <v>1061</v>
      </c>
      <c r="AA38" s="75"/>
      <c r="AB38" s="75">
        <v>663</v>
      </c>
      <c r="AC38" s="75"/>
      <c r="AD38" s="75">
        <v>1411</v>
      </c>
      <c r="AE38" s="75"/>
      <c r="AF38" s="75">
        <v>3074</v>
      </c>
      <c r="AG38" s="75"/>
      <c r="AH38" s="75">
        <f>SUM(B38:AG38)</f>
        <v>27218</v>
      </c>
      <c r="AI38" s="75"/>
      <c r="AJ38" s="75">
        <v>1015737</v>
      </c>
      <c r="AK38" s="75"/>
    </row>
    <row r="39" spans="1:37" ht="27.75" customHeight="1" thickBot="1" x14ac:dyDescent="0.25">
      <c r="A39" s="24" t="s">
        <v>26</v>
      </c>
      <c r="B39" s="75">
        <v>275</v>
      </c>
      <c r="C39" s="75"/>
      <c r="D39" s="67">
        <v>907</v>
      </c>
      <c r="E39" s="67"/>
      <c r="F39" s="67">
        <v>388</v>
      </c>
      <c r="G39" s="67"/>
      <c r="H39" s="67">
        <v>935</v>
      </c>
      <c r="I39" s="67"/>
      <c r="J39" s="67">
        <v>240</v>
      </c>
      <c r="K39" s="67"/>
      <c r="L39" s="67">
        <v>68</v>
      </c>
      <c r="M39" s="67"/>
      <c r="N39" s="67">
        <v>881</v>
      </c>
      <c r="O39" s="67"/>
      <c r="P39" s="67">
        <v>39</v>
      </c>
      <c r="Q39" s="67"/>
      <c r="R39" s="67">
        <v>162</v>
      </c>
      <c r="S39" s="67"/>
      <c r="T39" s="67">
        <v>73</v>
      </c>
      <c r="U39" s="67"/>
      <c r="V39" s="67">
        <v>622</v>
      </c>
      <c r="W39" s="67"/>
      <c r="X39" s="67">
        <v>57</v>
      </c>
      <c r="Y39" s="67"/>
      <c r="Z39" s="67">
        <v>268</v>
      </c>
      <c r="AA39" s="67"/>
      <c r="AB39" s="67">
        <v>171</v>
      </c>
      <c r="AC39" s="67"/>
      <c r="AD39" s="76">
        <v>251</v>
      </c>
      <c r="AE39" s="76"/>
      <c r="AF39" s="67">
        <v>637</v>
      </c>
      <c r="AG39" s="67"/>
      <c r="AH39" s="67">
        <f>SUM(B39:AG39)</f>
        <v>5974</v>
      </c>
      <c r="AI39" s="67"/>
      <c r="AJ39" s="67">
        <v>261084</v>
      </c>
      <c r="AK39" s="67"/>
    </row>
    <row r="40" spans="1:37" ht="27.75" customHeight="1" thickTop="1" thickBot="1" x14ac:dyDescent="0.25">
      <c r="A40" s="24" t="s">
        <v>25</v>
      </c>
      <c r="B40" s="73">
        <f>B39/B38</f>
        <v>0.19230769230769232</v>
      </c>
      <c r="C40" s="74"/>
      <c r="D40" s="70">
        <f>D39/D38</f>
        <v>0.21892348539705528</v>
      </c>
      <c r="E40" s="66"/>
      <c r="F40" s="66">
        <f>F39/F38</f>
        <v>0.24808184143222506</v>
      </c>
      <c r="G40" s="66"/>
      <c r="H40" s="66">
        <f>H39/H38</f>
        <v>0.28222155146392996</v>
      </c>
      <c r="I40" s="66"/>
      <c r="J40" s="66">
        <f>J39/J38</f>
        <v>0.23233301064859632</v>
      </c>
      <c r="K40" s="66"/>
      <c r="L40" s="66">
        <f>L39/L38</f>
        <v>0.22818791946308725</v>
      </c>
      <c r="M40" s="66"/>
      <c r="N40" s="66">
        <f>N39/N38</f>
        <v>0.19396741523557903</v>
      </c>
      <c r="O40" s="66"/>
      <c r="P40" s="66">
        <f>P39/P38</f>
        <v>0.1326530612244898</v>
      </c>
      <c r="Q40" s="66"/>
      <c r="R40" s="66">
        <f>R39/R38</f>
        <v>0.24035608308605341</v>
      </c>
      <c r="S40" s="66"/>
      <c r="T40" s="66">
        <f>T39/T38</f>
        <v>0.22054380664652568</v>
      </c>
      <c r="U40" s="66"/>
      <c r="V40" s="66">
        <f>V39/V38</f>
        <v>0.19486215538847118</v>
      </c>
      <c r="W40" s="66"/>
      <c r="X40" s="66">
        <f>X39/X38</f>
        <v>0.29230769230769232</v>
      </c>
      <c r="Y40" s="66"/>
      <c r="Z40" s="70">
        <f>Z39/Z38</f>
        <v>0.25259189443920832</v>
      </c>
      <c r="AA40" s="70"/>
      <c r="AB40" s="66">
        <f>AB39/AB38</f>
        <v>0.25791855203619912</v>
      </c>
      <c r="AC40" s="66"/>
      <c r="AD40" s="71">
        <f>AD39/AD38</f>
        <v>0.1778880226789511</v>
      </c>
      <c r="AE40" s="72"/>
      <c r="AF40" s="65">
        <f>AF39/AF38</f>
        <v>0.20722186076772933</v>
      </c>
      <c r="AG40" s="66"/>
      <c r="AH40" s="66">
        <f>AH39/AH38</f>
        <v>0.21948710412227201</v>
      </c>
      <c r="AI40" s="66"/>
      <c r="AJ40" s="66">
        <f>AJ39/AJ38</f>
        <v>0.25703897760936145</v>
      </c>
      <c r="AK40" s="66"/>
    </row>
    <row r="41" spans="1:37" ht="13.5" thickTop="1" x14ac:dyDescent="0.2"/>
  </sheetData>
  <sortState ref="A3:AK35">
    <sortCondition descending="1" ref="AH3:AH35"/>
  </sortState>
  <mergeCells count="72">
    <mergeCell ref="B1:C1"/>
    <mergeCell ref="D1:E1"/>
    <mergeCell ref="F1:G1"/>
    <mergeCell ref="H1:I1"/>
    <mergeCell ref="J1:K1"/>
    <mergeCell ref="AH1:AI1"/>
    <mergeCell ref="AJ1:AK1"/>
    <mergeCell ref="N1:O1"/>
    <mergeCell ref="P1:Q1"/>
    <mergeCell ref="R1:S1"/>
    <mergeCell ref="T1:U1"/>
    <mergeCell ref="V1:W1"/>
    <mergeCell ref="X1:Y1"/>
    <mergeCell ref="L38:M38"/>
    <mergeCell ref="Z1:AA1"/>
    <mergeCell ref="AB1:AC1"/>
    <mergeCell ref="AD1:AE1"/>
    <mergeCell ref="AF1:AG1"/>
    <mergeCell ref="L1:M1"/>
    <mergeCell ref="B38:C38"/>
    <mergeCell ref="D38:E38"/>
    <mergeCell ref="F38:G38"/>
    <mergeCell ref="H38:I38"/>
    <mergeCell ref="J38:K38"/>
    <mergeCell ref="AJ38:AK38"/>
    <mergeCell ref="N38:O38"/>
    <mergeCell ref="P38:Q38"/>
    <mergeCell ref="R38:S38"/>
    <mergeCell ref="T38:U38"/>
    <mergeCell ref="V38:W38"/>
    <mergeCell ref="X38:Y38"/>
    <mergeCell ref="Z38:AA38"/>
    <mergeCell ref="AB38:AC38"/>
    <mergeCell ref="AD38:AE38"/>
    <mergeCell ref="AF38:AG38"/>
    <mergeCell ref="AH38:AI38"/>
    <mergeCell ref="B39:C39"/>
    <mergeCell ref="D39:E39"/>
    <mergeCell ref="F39:G39"/>
    <mergeCell ref="H39:I39"/>
    <mergeCell ref="J39:K39"/>
    <mergeCell ref="AH39:AI39"/>
    <mergeCell ref="AJ39:AK39"/>
    <mergeCell ref="N39:O39"/>
    <mergeCell ref="P39:Q39"/>
    <mergeCell ref="R39:S39"/>
    <mergeCell ref="T39:U39"/>
    <mergeCell ref="V39:W39"/>
    <mergeCell ref="X39:Y39"/>
    <mergeCell ref="L40:M40"/>
    <mergeCell ref="Z39:AA39"/>
    <mergeCell ref="AB39:AC39"/>
    <mergeCell ref="AD39:AE39"/>
    <mergeCell ref="AF39:AG39"/>
    <mergeCell ref="L39:M39"/>
    <mergeCell ref="B40:C40"/>
    <mergeCell ref="D40:E40"/>
    <mergeCell ref="F40:G40"/>
    <mergeCell ref="H40:I40"/>
    <mergeCell ref="J40:K40"/>
    <mergeCell ref="AJ40:AK40"/>
    <mergeCell ref="N40:O40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</mergeCells>
  <conditionalFormatting sqref="C3 E3 G3 I3 K3 M3 O3 Q3 S3 U3 W3 Y3 AA3 AC3 AE3 AG3">
    <cfRule type="top10" dxfId="13" priority="7" stopIfTrue="1" rank="1"/>
  </conditionalFormatting>
  <conditionalFormatting sqref="C4 E4 G4 I4 K4 M4 O4 Q4 S4 U4 W4 Y4 AA4 AC4 AE4 AG4">
    <cfRule type="top10" dxfId="12" priority="6" stopIfTrue="1" rank="1"/>
  </conditionalFormatting>
  <conditionalFormatting sqref="C5 E5 G5 I5 K5 M5 O5 Q5 S5 U5 W5 Y5 AA5 AC5 AE5 AG5">
    <cfRule type="top10" dxfId="11" priority="5" stopIfTrue="1" rank="1"/>
  </conditionalFormatting>
  <conditionalFormatting sqref="C6 E6 G6 I6 K6 M6 O6 Q6 S6 U6 W6 Y6 AA6 AC6 AE6 AG6">
    <cfRule type="top10" dxfId="10" priority="4" stopIfTrue="1" rank="1"/>
  </conditionalFormatting>
  <conditionalFormatting sqref="C7 E7 G7 I7 K7 M7 O7 Q7 S7 U7 W7 Y7 AA7 AC7 AE7 AG7">
    <cfRule type="top10" dxfId="9" priority="3" stopIfTrue="1" rank="1"/>
  </conditionalFormatting>
  <conditionalFormatting sqref="C8 E8 G8 I8 K8 M8 O8 Q8 S8 U8 W8 Y8 AA8 AC8 AE8 AG8">
    <cfRule type="top10" dxfId="8" priority="2" stopIfTrue="1" rank="1"/>
  </conditionalFormatting>
  <conditionalFormatting sqref="C9 E9 G9 I9 K9 M9 O9 Q9 S9 U9 W9 Y9 AA9 AC9 AE9 AG9">
    <cfRule type="top10" dxfId="7" priority="1" stopIfTrue="1" rank="1"/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showZeros="0" tabSelected="1" zoomScale="80" zoomScaleNormal="8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AM6" sqref="AM6"/>
    </sheetView>
  </sheetViews>
  <sheetFormatPr defaultRowHeight="12.75" x14ac:dyDescent="0.2"/>
  <cols>
    <col min="1" max="1" width="34.5703125" style="1" customWidth="1"/>
    <col min="2" max="2" width="4.140625" style="1" customWidth="1"/>
    <col min="3" max="3" width="5.5703125" style="1" customWidth="1"/>
    <col min="4" max="4" width="4.28515625" style="1" customWidth="1"/>
    <col min="5" max="5" width="5.42578125" style="1" customWidth="1"/>
    <col min="6" max="6" width="4.140625" style="1" customWidth="1"/>
    <col min="7" max="7" width="5.42578125" style="1" customWidth="1"/>
    <col min="8" max="8" width="4.28515625" style="1" customWidth="1"/>
    <col min="9" max="9" width="5.42578125" style="1" customWidth="1"/>
    <col min="10" max="10" width="4.140625" style="1" customWidth="1"/>
    <col min="11" max="11" width="5.42578125" style="1" customWidth="1"/>
    <col min="12" max="12" width="4" style="1" customWidth="1"/>
    <col min="13" max="13" width="5.5703125" style="1" customWidth="1"/>
    <col min="14" max="14" width="4.42578125" style="1" customWidth="1"/>
    <col min="15" max="15" width="5.5703125" style="1" customWidth="1"/>
    <col min="16" max="16" width="3.5703125" style="1" customWidth="1"/>
    <col min="17" max="17" width="5.5703125" style="1" customWidth="1"/>
    <col min="18" max="18" width="4.5703125" style="1" customWidth="1"/>
    <col min="19" max="19" width="5.42578125" style="1" customWidth="1"/>
    <col min="20" max="20" width="4" style="1" customWidth="1"/>
    <col min="21" max="21" width="5.42578125" style="1" customWidth="1"/>
    <col min="22" max="22" width="4.42578125" style="1" customWidth="1"/>
    <col min="23" max="23" width="5.5703125" style="1" customWidth="1"/>
    <col min="24" max="24" width="4.5703125" style="1" customWidth="1"/>
    <col min="25" max="25" width="5.42578125" style="1" customWidth="1"/>
    <col min="26" max="26" width="4.85546875" style="1" customWidth="1"/>
    <col min="27" max="27" width="5.42578125" style="1" customWidth="1"/>
    <col min="28" max="28" width="4.28515625" style="1" customWidth="1"/>
    <col min="29" max="29" width="5.7109375" style="1" customWidth="1"/>
    <col min="30" max="30" width="4.28515625" style="1" customWidth="1"/>
    <col min="31" max="31" width="5.42578125" style="1" customWidth="1"/>
    <col min="32" max="32" width="4.28515625" style="1" customWidth="1"/>
    <col min="33" max="33" width="5.5703125" style="1" customWidth="1"/>
    <col min="34" max="34" width="6.140625" style="1" customWidth="1"/>
    <col min="35" max="35" width="6.28515625" style="1" customWidth="1"/>
    <col min="36" max="36" width="8.28515625" style="2" customWidth="1"/>
    <col min="37" max="37" width="5.42578125" style="1" customWidth="1"/>
    <col min="38" max="16384" width="9.140625" style="1"/>
  </cols>
  <sheetData>
    <row r="1" spans="1:37" ht="90" customHeight="1" x14ac:dyDescent="0.2">
      <c r="A1" s="40" t="s">
        <v>101</v>
      </c>
      <c r="B1" s="82" t="s">
        <v>0</v>
      </c>
      <c r="C1" s="83"/>
      <c r="D1" s="82" t="s">
        <v>1</v>
      </c>
      <c r="E1" s="83"/>
      <c r="F1" s="82" t="s">
        <v>2</v>
      </c>
      <c r="G1" s="83"/>
      <c r="H1" s="82" t="s">
        <v>3</v>
      </c>
      <c r="I1" s="83"/>
      <c r="J1" s="82" t="s">
        <v>4</v>
      </c>
      <c r="K1" s="83"/>
      <c r="L1" s="82" t="s">
        <v>11</v>
      </c>
      <c r="M1" s="83"/>
      <c r="N1" s="82" t="s">
        <v>5</v>
      </c>
      <c r="O1" s="83"/>
      <c r="P1" s="82" t="s">
        <v>6</v>
      </c>
      <c r="Q1" s="83"/>
      <c r="R1" s="82" t="s">
        <v>7</v>
      </c>
      <c r="S1" s="83"/>
      <c r="T1" s="82" t="s">
        <v>8</v>
      </c>
      <c r="U1" s="84"/>
      <c r="V1" s="85" t="s">
        <v>9</v>
      </c>
      <c r="W1" s="86"/>
      <c r="X1" s="87" t="s">
        <v>10</v>
      </c>
      <c r="Y1" s="87"/>
      <c r="Z1" s="68" t="s">
        <v>12</v>
      </c>
      <c r="AA1" s="69"/>
      <c r="AB1" s="88" t="s">
        <v>62</v>
      </c>
      <c r="AC1" s="86"/>
      <c r="AD1" s="68" t="s">
        <v>13</v>
      </c>
      <c r="AE1" s="77"/>
      <c r="AF1" s="68" t="s">
        <v>14</v>
      </c>
      <c r="AG1" s="77"/>
      <c r="AH1" s="78" t="s">
        <v>52</v>
      </c>
      <c r="AI1" s="79"/>
      <c r="AJ1" s="80" t="s">
        <v>58</v>
      </c>
      <c r="AK1" s="81"/>
    </row>
    <row r="2" spans="1:37" ht="18" customHeight="1" x14ac:dyDescent="0.2">
      <c r="A2" s="33" t="s">
        <v>23</v>
      </c>
      <c r="B2" s="3" t="s">
        <v>22</v>
      </c>
      <c r="C2" s="4" t="s">
        <v>20</v>
      </c>
      <c r="D2" s="3" t="s">
        <v>22</v>
      </c>
      <c r="E2" s="4" t="s">
        <v>20</v>
      </c>
      <c r="F2" s="3" t="s">
        <v>22</v>
      </c>
      <c r="G2" s="4" t="s">
        <v>20</v>
      </c>
      <c r="H2" s="3" t="s">
        <v>22</v>
      </c>
      <c r="I2" s="4" t="s">
        <v>20</v>
      </c>
      <c r="J2" s="3" t="s">
        <v>22</v>
      </c>
      <c r="K2" s="4" t="s">
        <v>20</v>
      </c>
      <c r="L2" s="3" t="s">
        <v>22</v>
      </c>
      <c r="M2" s="11" t="s">
        <v>20</v>
      </c>
      <c r="N2" s="3" t="s">
        <v>22</v>
      </c>
      <c r="O2" s="11" t="s">
        <v>20</v>
      </c>
      <c r="P2" s="3" t="s">
        <v>22</v>
      </c>
      <c r="Q2" s="4" t="s">
        <v>20</v>
      </c>
      <c r="R2" s="3" t="s">
        <v>22</v>
      </c>
      <c r="S2" s="11" t="s">
        <v>20</v>
      </c>
      <c r="T2" s="3" t="s">
        <v>22</v>
      </c>
      <c r="U2" s="13" t="s">
        <v>20</v>
      </c>
      <c r="V2" s="36" t="s">
        <v>22</v>
      </c>
      <c r="W2" s="4" t="s">
        <v>20</v>
      </c>
      <c r="X2" s="3" t="s">
        <v>22</v>
      </c>
      <c r="Y2" s="4" t="s">
        <v>20</v>
      </c>
      <c r="Z2" s="3" t="s">
        <v>22</v>
      </c>
      <c r="AA2" s="4" t="s">
        <v>20</v>
      </c>
      <c r="AB2" s="55" t="s">
        <v>22</v>
      </c>
      <c r="AC2" s="4" t="s">
        <v>20</v>
      </c>
      <c r="AD2" s="3" t="s">
        <v>22</v>
      </c>
      <c r="AE2" s="4" t="s">
        <v>20</v>
      </c>
      <c r="AF2" s="3" t="s">
        <v>22</v>
      </c>
      <c r="AG2" s="4" t="s">
        <v>20</v>
      </c>
      <c r="AH2" s="3" t="s">
        <v>22</v>
      </c>
      <c r="AI2" s="4" t="s">
        <v>20</v>
      </c>
      <c r="AJ2" s="3" t="s">
        <v>22</v>
      </c>
      <c r="AK2" s="13" t="s">
        <v>20</v>
      </c>
    </row>
    <row r="3" spans="1:37" ht="15.75" customHeight="1" x14ac:dyDescent="0.2">
      <c r="A3" s="64" t="s">
        <v>48</v>
      </c>
      <c r="B3" s="49">
        <v>27</v>
      </c>
      <c r="C3" s="50">
        <f t="shared" ref="C3:C40" si="0">B3/$B$41*100</f>
        <v>15.083798882681565</v>
      </c>
      <c r="D3" s="49">
        <v>79</v>
      </c>
      <c r="E3" s="50">
        <f t="shared" ref="E3:E40" si="1">D3/$D$41*100</f>
        <v>13.982300884955754</v>
      </c>
      <c r="F3" s="49">
        <v>39</v>
      </c>
      <c r="G3" s="50">
        <f t="shared" ref="G3:G40" si="2">F3/$F$41*100</f>
        <v>17.030567685589521</v>
      </c>
      <c r="H3" s="49">
        <v>105</v>
      </c>
      <c r="I3" s="50">
        <f t="shared" ref="I3:I40" si="3">H3/$H$41*100</f>
        <v>19.924098671726757</v>
      </c>
      <c r="J3" s="49">
        <v>34</v>
      </c>
      <c r="K3" s="50">
        <f t="shared" ref="K3:K40" si="4">J3/$J$41*100</f>
        <v>30.088495575221241</v>
      </c>
      <c r="L3" s="49">
        <v>8</v>
      </c>
      <c r="M3" s="51">
        <f t="shared" ref="M3:M40" si="5">L3/$L$41*100</f>
        <v>23.52941176470588</v>
      </c>
      <c r="N3" s="49">
        <v>250</v>
      </c>
      <c r="O3" s="51">
        <f t="shared" ref="O3:O40" si="6">N3/$N$41*100</f>
        <v>38.699690402476783</v>
      </c>
      <c r="P3" s="49">
        <v>7</v>
      </c>
      <c r="Q3" s="50">
        <f t="shared" ref="Q3:Q40" si="7">P3/$P$41*100</f>
        <v>28.000000000000004</v>
      </c>
      <c r="R3" s="49">
        <v>35</v>
      </c>
      <c r="S3" s="51">
        <f t="shared" ref="S3:S40" si="8">R3/$R$41*100</f>
        <v>43.75</v>
      </c>
      <c r="T3" s="49">
        <v>18</v>
      </c>
      <c r="U3" s="52">
        <f t="shared" ref="U3:U40" si="9">T3/$T$41*100</f>
        <v>37.5</v>
      </c>
      <c r="V3" s="53">
        <v>77</v>
      </c>
      <c r="W3" s="50">
        <f t="shared" ref="W3:W40" si="10">V3/$V$41*100</f>
        <v>28.000000000000004</v>
      </c>
      <c r="X3" s="49">
        <v>2</v>
      </c>
      <c r="Y3" s="50">
        <f t="shared" ref="Y3:Y40" si="11">X3/$X$41*100</f>
        <v>5.8823529411764701</v>
      </c>
      <c r="Z3" s="49">
        <v>104</v>
      </c>
      <c r="AA3" s="50">
        <f t="shared" ref="AA3:AA40" si="12">Z3/$Z$41*100</f>
        <v>60.465116279069761</v>
      </c>
      <c r="AB3" s="56">
        <v>36</v>
      </c>
      <c r="AC3" s="50">
        <f t="shared" ref="AC3:AC40" si="13">AB3/$AB$41*100</f>
        <v>32.727272727272727</v>
      </c>
      <c r="AD3" s="49">
        <v>55</v>
      </c>
      <c r="AE3" s="50">
        <f t="shared" ref="AE3:AE40" si="14">AD3/$AD$41*100</f>
        <v>35.256410256410255</v>
      </c>
      <c r="AF3" s="49">
        <v>65</v>
      </c>
      <c r="AG3" s="50">
        <f t="shared" ref="AG3:AG40" si="15">AF3/$AF$41*100</f>
        <v>19.461077844311379</v>
      </c>
      <c r="AH3" s="49">
        <f t="shared" ref="AH3:AH40" si="16">SUM(B3,D3,F3,H3,J3,L3,N3,P3,R3,T3,V3,X3,Z3,AB3,AD3,AF3)</f>
        <v>941</v>
      </c>
      <c r="AI3" s="50">
        <f t="shared" ref="AI3:AI40" si="17">AH3/$AH$41*100</f>
        <v>26.679897930252338</v>
      </c>
      <c r="AJ3" s="54">
        <v>17239</v>
      </c>
      <c r="AK3" s="52">
        <f t="shared" ref="AK3:AK40" si="18">AJ3/$AJ$41*100</f>
        <v>11.565296730131895</v>
      </c>
    </row>
    <row r="4" spans="1:37" ht="15.75" customHeight="1" x14ac:dyDescent="0.2">
      <c r="A4" s="27" t="s">
        <v>50</v>
      </c>
      <c r="B4" s="49">
        <v>45</v>
      </c>
      <c r="C4" s="50">
        <f t="shared" si="0"/>
        <v>25.139664804469277</v>
      </c>
      <c r="D4" s="49">
        <v>139</v>
      </c>
      <c r="E4" s="50">
        <f t="shared" si="1"/>
        <v>24.601769911504427</v>
      </c>
      <c r="F4" s="49">
        <v>67</v>
      </c>
      <c r="G4" s="50">
        <f t="shared" si="2"/>
        <v>29.257641921397383</v>
      </c>
      <c r="H4" s="49">
        <v>161</v>
      </c>
      <c r="I4" s="50">
        <f t="shared" si="3"/>
        <v>30.550284629981022</v>
      </c>
      <c r="J4" s="49">
        <v>24</v>
      </c>
      <c r="K4" s="50">
        <f t="shared" si="4"/>
        <v>21.238938053097346</v>
      </c>
      <c r="L4" s="49">
        <v>8</v>
      </c>
      <c r="M4" s="51">
        <f t="shared" si="5"/>
        <v>23.52941176470588</v>
      </c>
      <c r="N4" s="49">
        <v>111</v>
      </c>
      <c r="O4" s="51">
        <f t="shared" si="6"/>
        <v>17.182662538699692</v>
      </c>
      <c r="P4" s="49">
        <v>8</v>
      </c>
      <c r="Q4" s="50">
        <f t="shared" si="7"/>
        <v>32</v>
      </c>
      <c r="R4" s="49">
        <v>11</v>
      </c>
      <c r="S4" s="51">
        <f t="shared" si="8"/>
        <v>13.750000000000002</v>
      </c>
      <c r="T4" s="49">
        <v>8</v>
      </c>
      <c r="U4" s="52">
        <f t="shared" si="9"/>
        <v>16.666666666666664</v>
      </c>
      <c r="V4" s="53">
        <v>59</v>
      </c>
      <c r="W4" s="50">
        <f t="shared" si="10"/>
        <v>21.454545454545453</v>
      </c>
      <c r="X4" s="49">
        <v>23</v>
      </c>
      <c r="Y4" s="50">
        <f t="shared" si="11"/>
        <v>67.64705882352942</v>
      </c>
      <c r="Z4" s="49">
        <v>15</v>
      </c>
      <c r="AA4" s="50">
        <f t="shared" si="12"/>
        <v>8.720930232558139</v>
      </c>
      <c r="AB4" s="56">
        <v>22</v>
      </c>
      <c r="AC4" s="50">
        <f t="shared" si="13"/>
        <v>20</v>
      </c>
      <c r="AD4" s="49">
        <v>46</v>
      </c>
      <c r="AE4" s="50">
        <f t="shared" si="14"/>
        <v>29.487179487179489</v>
      </c>
      <c r="AF4" s="49">
        <v>95</v>
      </c>
      <c r="AG4" s="50">
        <f t="shared" si="15"/>
        <v>28.443113772455092</v>
      </c>
      <c r="AH4" s="49">
        <f t="shared" si="16"/>
        <v>842</v>
      </c>
      <c r="AI4" s="50">
        <f t="shared" si="17"/>
        <v>23.872979869577545</v>
      </c>
      <c r="AJ4" s="54">
        <v>35931</v>
      </c>
      <c r="AK4" s="52">
        <f t="shared" si="18"/>
        <v>24.105381797689489</v>
      </c>
    </row>
    <row r="5" spans="1:37" ht="15.75" customHeight="1" x14ac:dyDescent="0.2">
      <c r="A5" s="29" t="s">
        <v>96</v>
      </c>
      <c r="B5" s="49">
        <v>16</v>
      </c>
      <c r="C5" s="50">
        <f t="shared" si="0"/>
        <v>8.938547486033519</v>
      </c>
      <c r="D5" s="49">
        <v>86</v>
      </c>
      <c r="E5" s="50">
        <f t="shared" si="1"/>
        <v>15.221238938053098</v>
      </c>
      <c r="F5" s="49">
        <v>35</v>
      </c>
      <c r="G5" s="50">
        <f t="shared" si="2"/>
        <v>15.283842794759824</v>
      </c>
      <c r="H5" s="49">
        <v>55</v>
      </c>
      <c r="I5" s="50">
        <f t="shared" si="3"/>
        <v>10.436432637571158</v>
      </c>
      <c r="J5" s="49">
        <v>12</v>
      </c>
      <c r="K5" s="50">
        <f t="shared" si="4"/>
        <v>10.619469026548673</v>
      </c>
      <c r="L5" s="49">
        <v>6</v>
      </c>
      <c r="M5" s="51">
        <f t="shared" si="5"/>
        <v>17.647058823529413</v>
      </c>
      <c r="N5" s="49">
        <v>61</v>
      </c>
      <c r="O5" s="51">
        <f t="shared" si="6"/>
        <v>9.4427244582043333</v>
      </c>
      <c r="P5" s="49"/>
      <c r="Q5" s="50">
        <f t="shared" si="7"/>
        <v>0</v>
      </c>
      <c r="R5" s="49">
        <v>12</v>
      </c>
      <c r="S5" s="51">
        <f t="shared" si="8"/>
        <v>15</v>
      </c>
      <c r="T5" s="49">
        <v>6</v>
      </c>
      <c r="U5" s="52">
        <f t="shared" si="9"/>
        <v>12.5</v>
      </c>
      <c r="V5" s="53">
        <v>23</v>
      </c>
      <c r="W5" s="50">
        <f t="shared" si="10"/>
        <v>8.3636363636363633</v>
      </c>
      <c r="X5" s="49">
        <v>1</v>
      </c>
      <c r="Y5" s="50">
        <f t="shared" si="11"/>
        <v>2.9411764705882351</v>
      </c>
      <c r="Z5" s="49">
        <v>6</v>
      </c>
      <c r="AA5" s="50">
        <f t="shared" si="12"/>
        <v>3.4883720930232558</v>
      </c>
      <c r="AB5" s="56">
        <v>12</v>
      </c>
      <c r="AC5" s="50">
        <f t="shared" si="13"/>
        <v>10.909090909090908</v>
      </c>
      <c r="AD5" s="49">
        <v>15</v>
      </c>
      <c r="AE5" s="50">
        <f t="shared" si="14"/>
        <v>9.6153846153846168</v>
      </c>
      <c r="AF5" s="49">
        <v>25</v>
      </c>
      <c r="AG5" s="50">
        <f t="shared" si="15"/>
        <v>7.4850299401197598</v>
      </c>
      <c r="AH5" s="49">
        <f t="shared" si="16"/>
        <v>371</v>
      </c>
      <c r="AI5" s="50">
        <f t="shared" si="17"/>
        <v>10.518854550609582</v>
      </c>
      <c r="AJ5" s="54">
        <v>20517</v>
      </c>
      <c r="AK5" s="52">
        <f t="shared" si="18"/>
        <v>13.76444068751761</v>
      </c>
    </row>
    <row r="6" spans="1:37" ht="15.75" customHeight="1" x14ac:dyDescent="0.2">
      <c r="A6" s="63" t="s">
        <v>47</v>
      </c>
      <c r="B6" s="49">
        <v>14</v>
      </c>
      <c r="C6" s="50">
        <f t="shared" si="0"/>
        <v>7.8212290502793298</v>
      </c>
      <c r="D6" s="49">
        <v>50</v>
      </c>
      <c r="E6" s="50">
        <f t="shared" si="1"/>
        <v>8.8495575221238933</v>
      </c>
      <c r="F6" s="49">
        <v>18</v>
      </c>
      <c r="G6" s="50">
        <f t="shared" si="2"/>
        <v>7.860262008733625</v>
      </c>
      <c r="H6" s="49">
        <v>36</v>
      </c>
      <c r="I6" s="50">
        <f t="shared" si="3"/>
        <v>6.8311195445920303</v>
      </c>
      <c r="J6" s="49">
        <v>7</v>
      </c>
      <c r="K6" s="50">
        <f t="shared" si="4"/>
        <v>6.1946902654867255</v>
      </c>
      <c r="L6" s="49">
        <v>4</v>
      </c>
      <c r="M6" s="51">
        <f t="shared" si="5"/>
        <v>11.76470588235294</v>
      </c>
      <c r="N6" s="49">
        <v>52</v>
      </c>
      <c r="O6" s="51">
        <f t="shared" si="6"/>
        <v>8.0495356037151709</v>
      </c>
      <c r="P6" s="49">
        <v>4</v>
      </c>
      <c r="Q6" s="50">
        <f t="shared" si="7"/>
        <v>16</v>
      </c>
      <c r="R6" s="49">
        <v>4</v>
      </c>
      <c r="S6" s="51">
        <f t="shared" si="8"/>
        <v>5</v>
      </c>
      <c r="T6" s="49">
        <v>3</v>
      </c>
      <c r="U6" s="52">
        <f t="shared" si="9"/>
        <v>6.25</v>
      </c>
      <c r="V6" s="53">
        <v>36</v>
      </c>
      <c r="W6" s="50">
        <f t="shared" si="10"/>
        <v>13.090909090909092</v>
      </c>
      <c r="X6" s="49">
        <v>5</v>
      </c>
      <c r="Y6" s="50">
        <f t="shared" si="11"/>
        <v>14.705882352941178</v>
      </c>
      <c r="Z6" s="49">
        <v>18</v>
      </c>
      <c r="AA6" s="50">
        <f t="shared" si="12"/>
        <v>10.465116279069768</v>
      </c>
      <c r="AB6" s="56">
        <v>5</v>
      </c>
      <c r="AC6" s="50">
        <f t="shared" si="13"/>
        <v>4.5454545454545459</v>
      </c>
      <c r="AD6" s="49">
        <v>10</v>
      </c>
      <c r="AE6" s="50">
        <f t="shared" si="14"/>
        <v>6.4102564102564097</v>
      </c>
      <c r="AF6" s="49">
        <v>31</v>
      </c>
      <c r="AG6" s="50">
        <f t="shared" si="15"/>
        <v>9.2814371257485018</v>
      </c>
      <c r="AH6" s="49">
        <f t="shared" si="16"/>
        <v>297</v>
      </c>
      <c r="AI6" s="50">
        <f t="shared" si="17"/>
        <v>8.4207541820243836</v>
      </c>
      <c r="AJ6" s="54">
        <v>13267</v>
      </c>
      <c r="AK6" s="52">
        <f t="shared" si="18"/>
        <v>8.9005621972654936</v>
      </c>
    </row>
    <row r="7" spans="1:37" ht="15.75" customHeight="1" x14ac:dyDescent="0.2">
      <c r="A7" s="28" t="s">
        <v>89</v>
      </c>
      <c r="B7" s="49">
        <v>20</v>
      </c>
      <c r="C7" s="50">
        <f t="shared" si="0"/>
        <v>11.173184357541899</v>
      </c>
      <c r="D7" s="49">
        <v>54</v>
      </c>
      <c r="E7" s="50">
        <f t="shared" si="1"/>
        <v>9.557522123893806</v>
      </c>
      <c r="F7" s="49">
        <v>11</v>
      </c>
      <c r="G7" s="50">
        <f t="shared" si="2"/>
        <v>4.8034934497816595</v>
      </c>
      <c r="H7" s="49">
        <v>48</v>
      </c>
      <c r="I7" s="50">
        <f t="shared" si="3"/>
        <v>9.1081593927893731</v>
      </c>
      <c r="J7" s="49">
        <v>2</v>
      </c>
      <c r="K7" s="50">
        <f t="shared" si="4"/>
        <v>1.7699115044247788</v>
      </c>
      <c r="L7" s="49">
        <v>2</v>
      </c>
      <c r="M7" s="51">
        <f t="shared" si="5"/>
        <v>5.8823529411764701</v>
      </c>
      <c r="N7" s="49">
        <v>34</v>
      </c>
      <c r="O7" s="51">
        <f t="shared" si="6"/>
        <v>5.2631578947368416</v>
      </c>
      <c r="P7" s="49"/>
      <c r="Q7" s="50">
        <f t="shared" si="7"/>
        <v>0</v>
      </c>
      <c r="R7" s="49">
        <v>3</v>
      </c>
      <c r="S7" s="51">
        <f t="shared" si="8"/>
        <v>3.75</v>
      </c>
      <c r="T7" s="49">
        <v>1</v>
      </c>
      <c r="U7" s="52">
        <f t="shared" si="9"/>
        <v>2.083333333333333</v>
      </c>
      <c r="V7" s="53">
        <v>12</v>
      </c>
      <c r="W7" s="50">
        <f t="shared" si="10"/>
        <v>4.3636363636363642</v>
      </c>
      <c r="X7" s="49">
        <v>2</v>
      </c>
      <c r="Y7" s="50">
        <f t="shared" si="11"/>
        <v>5.8823529411764701</v>
      </c>
      <c r="Z7" s="49">
        <v>7</v>
      </c>
      <c r="AA7" s="50">
        <f t="shared" si="12"/>
        <v>4.0697674418604652</v>
      </c>
      <c r="AB7" s="56">
        <v>5</v>
      </c>
      <c r="AC7" s="50">
        <f t="shared" si="13"/>
        <v>4.5454545454545459</v>
      </c>
      <c r="AD7" s="49">
        <v>4</v>
      </c>
      <c r="AE7" s="50">
        <f t="shared" si="14"/>
        <v>2.5641025641025639</v>
      </c>
      <c r="AF7" s="49">
        <v>29</v>
      </c>
      <c r="AG7" s="50">
        <f t="shared" si="15"/>
        <v>8.682634730538922</v>
      </c>
      <c r="AH7" s="49">
        <f t="shared" si="16"/>
        <v>234</v>
      </c>
      <c r="AI7" s="50">
        <f t="shared" si="17"/>
        <v>6.6345335979586055</v>
      </c>
      <c r="AJ7" s="54">
        <v>11330</v>
      </c>
      <c r="AK7" s="52">
        <f t="shared" si="18"/>
        <v>7.6010680406284807</v>
      </c>
    </row>
    <row r="8" spans="1:37" ht="15.75" customHeight="1" x14ac:dyDescent="0.2">
      <c r="A8" s="26" t="s">
        <v>49</v>
      </c>
      <c r="B8" s="49">
        <v>10</v>
      </c>
      <c r="C8" s="50">
        <f t="shared" si="0"/>
        <v>5.5865921787709496</v>
      </c>
      <c r="D8" s="49">
        <v>44</v>
      </c>
      <c r="E8" s="50">
        <f t="shared" si="1"/>
        <v>7.7876106194690262</v>
      </c>
      <c r="F8" s="49">
        <v>20</v>
      </c>
      <c r="G8" s="50">
        <f t="shared" si="2"/>
        <v>8.7336244541484707</v>
      </c>
      <c r="H8" s="49">
        <v>23</v>
      </c>
      <c r="I8" s="50">
        <f t="shared" si="3"/>
        <v>4.3643263757115749</v>
      </c>
      <c r="J8" s="49">
        <v>5</v>
      </c>
      <c r="K8" s="50">
        <f t="shared" si="4"/>
        <v>4.4247787610619467</v>
      </c>
      <c r="L8" s="49">
        <v>3</v>
      </c>
      <c r="M8" s="51">
        <f t="shared" si="5"/>
        <v>8.8235294117647065</v>
      </c>
      <c r="N8" s="49">
        <v>47</v>
      </c>
      <c r="O8" s="51">
        <f t="shared" si="6"/>
        <v>7.2755417956656343</v>
      </c>
      <c r="P8" s="49">
        <v>1</v>
      </c>
      <c r="Q8" s="50">
        <f t="shared" si="7"/>
        <v>4</v>
      </c>
      <c r="R8" s="49">
        <v>5</v>
      </c>
      <c r="S8" s="51">
        <f t="shared" si="8"/>
        <v>6.25</v>
      </c>
      <c r="T8" s="49">
        <v>1</v>
      </c>
      <c r="U8" s="52">
        <f t="shared" si="9"/>
        <v>2.083333333333333</v>
      </c>
      <c r="V8" s="53">
        <v>18</v>
      </c>
      <c r="W8" s="50">
        <f t="shared" si="10"/>
        <v>6.5454545454545459</v>
      </c>
      <c r="X8" s="49"/>
      <c r="Y8" s="50">
        <f t="shared" si="11"/>
        <v>0</v>
      </c>
      <c r="Z8" s="49">
        <v>3</v>
      </c>
      <c r="AA8" s="50">
        <f t="shared" si="12"/>
        <v>1.7441860465116279</v>
      </c>
      <c r="AB8" s="56">
        <v>3</v>
      </c>
      <c r="AC8" s="50">
        <f t="shared" si="13"/>
        <v>2.7272727272727271</v>
      </c>
      <c r="AD8" s="49">
        <v>6</v>
      </c>
      <c r="AE8" s="50">
        <f t="shared" si="14"/>
        <v>3.8461538461538463</v>
      </c>
      <c r="AF8" s="49">
        <v>24</v>
      </c>
      <c r="AG8" s="50">
        <f t="shared" si="15"/>
        <v>7.1856287425149699</v>
      </c>
      <c r="AH8" s="49">
        <f t="shared" si="16"/>
        <v>213</v>
      </c>
      <c r="AI8" s="50">
        <f t="shared" si="17"/>
        <v>6.0391267366033459</v>
      </c>
      <c r="AJ8" s="54">
        <v>19977</v>
      </c>
      <c r="AK8" s="52">
        <f t="shared" si="18"/>
        <v>13.402165599967796</v>
      </c>
    </row>
    <row r="9" spans="1:37" ht="15.75" customHeight="1" x14ac:dyDescent="0.2">
      <c r="A9" s="30" t="s">
        <v>103</v>
      </c>
      <c r="B9" s="5">
        <v>2</v>
      </c>
      <c r="C9" s="6">
        <f t="shared" si="0"/>
        <v>1.1173184357541899</v>
      </c>
      <c r="D9" s="5">
        <v>19</v>
      </c>
      <c r="E9" s="6">
        <f t="shared" si="1"/>
        <v>3.3628318584070795</v>
      </c>
      <c r="F9" s="5">
        <v>4</v>
      </c>
      <c r="G9" s="6">
        <f t="shared" si="2"/>
        <v>1.7467248908296942</v>
      </c>
      <c r="H9" s="5">
        <v>23</v>
      </c>
      <c r="I9" s="6">
        <f t="shared" si="3"/>
        <v>4.3643263757115749</v>
      </c>
      <c r="J9" s="5">
        <v>5</v>
      </c>
      <c r="K9" s="6">
        <f t="shared" si="4"/>
        <v>4.4247787610619467</v>
      </c>
      <c r="L9" s="5"/>
      <c r="M9" s="51">
        <f t="shared" si="5"/>
        <v>0</v>
      </c>
      <c r="N9" s="5">
        <v>20</v>
      </c>
      <c r="O9" s="9">
        <f t="shared" si="6"/>
        <v>3.0959752321981426</v>
      </c>
      <c r="P9" s="5"/>
      <c r="Q9" s="6">
        <f t="shared" si="7"/>
        <v>0</v>
      </c>
      <c r="R9" s="5">
        <v>3</v>
      </c>
      <c r="S9" s="9">
        <f t="shared" si="8"/>
        <v>3.75</v>
      </c>
      <c r="T9" s="5">
        <v>5</v>
      </c>
      <c r="U9" s="14">
        <f t="shared" si="9"/>
        <v>10.416666666666668</v>
      </c>
      <c r="V9" s="37">
        <v>13</v>
      </c>
      <c r="W9" s="6">
        <f t="shared" si="10"/>
        <v>4.7272727272727275</v>
      </c>
      <c r="X9" s="5"/>
      <c r="Y9" s="6">
        <f t="shared" si="11"/>
        <v>0</v>
      </c>
      <c r="Z9" s="5">
        <v>1</v>
      </c>
      <c r="AA9" s="6">
        <f t="shared" si="12"/>
        <v>0.58139534883720934</v>
      </c>
      <c r="AB9" s="57">
        <v>9</v>
      </c>
      <c r="AC9" s="6">
        <f t="shared" si="13"/>
        <v>8.1818181818181817</v>
      </c>
      <c r="AD9" s="5">
        <v>2</v>
      </c>
      <c r="AE9" s="6">
        <f t="shared" si="14"/>
        <v>1.2820512820512819</v>
      </c>
      <c r="AF9" s="5">
        <v>7</v>
      </c>
      <c r="AG9" s="6">
        <f t="shared" si="15"/>
        <v>2.0958083832335328</v>
      </c>
      <c r="AH9" s="5">
        <f t="shared" si="16"/>
        <v>113</v>
      </c>
      <c r="AI9" s="6">
        <f t="shared" si="17"/>
        <v>3.2038559682449677</v>
      </c>
      <c r="AJ9" s="15">
        <v>5738</v>
      </c>
      <c r="AK9" s="14">
        <f t="shared" si="18"/>
        <v>3.8495082451126406</v>
      </c>
    </row>
    <row r="10" spans="1:37" ht="15.75" customHeight="1" x14ac:dyDescent="0.2">
      <c r="A10" s="30" t="s">
        <v>81</v>
      </c>
      <c r="B10" s="5">
        <v>5</v>
      </c>
      <c r="C10" s="6">
        <f t="shared" si="0"/>
        <v>2.7932960893854748</v>
      </c>
      <c r="D10" s="5">
        <v>22</v>
      </c>
      <c r="E10" s="6">
        <f t="shared" si="1"/>
        <v>3.8938053097345131</v>
      </c>
      <c r="F10" s="5">
        <v>2</v>
      </c>
      <c r="G10" s="6">
        <f t="shared" si="2"/>
        <v>0.87336244541484709</v>
      </c>
      <c r="H10" s="5">
        <v>19</v>
      </c>
      <c r="I10" s="6">
        <f t="shared" si="3"/>
        <v>3.6053130929791273</v>
      </c>
      <c r="J10" s="5">
        <v>5</v>
      </c>
      <c r="K10" s="6">
        <f t="shared" si="4"/>
        <v>4.4247787610619467</v>
      </c>
      <c r="L10" s="5">
        <v>1</v>
      </c>
      <c r="M10" s="51">
        <f t="shared" si="5"/>
        <v>2.9411764705882351</v>
      </c>
      <c r="N10" s="5">
        <v>17</v>
      </c>
      <c r="O10" s="9">
        <f t="shared" si="6"/>
        <v>2.6315789473684208</v>
      </c>
      <c r="P10" s="5"/>
      <c r="Q10" s="6">
        <f t="shared" si="7"/>
        <v>0</v>
      </c>
      <c r="R10" s="5">
        <v>1</v>
      </c>
      <c r="S10" s="9">
        <f t="shared" si="8"/>
        <v>1.25</v>
      </c>
      <c r="T10" s="5"/>
      <c r="U10" s="14">
        <f t="shared" si="9"/>
        <v>0</v>
      </c>
      <c r="V10" s="37">
        <v>4</v>
      </c>
      <c r="W10" s="6">
        <f t="shared" si="10"/>
        <v>1.4545454545454546</v>
      </c>
      <c r="X10" s="5"/>
      <c r="Y10" s="6">
        <f t="shared" si="11"/>
        <v>0</v>
      </c>
      <c r="Z10" s="5">
        <v>3</v>
      </c>
      <c r="AA10" s="6">
        <f t="shared" si="12"/>
        <v>1.7441860465116279</v>
      </c>
      <c r="AB10" s="57">
        <v>7</v>
      </c>
      <c r="AC10" s="6">
        <f t="shared" si="13"/>
        <v>6.3636363636363633</v>
      </c>
      <c r="AD10" s="5">
        <v>2</v>
      </c>
      <c r="AE10" s="6">
        <f t="shared" si="14"/>
        <v>1.2820512820512819</v>
      </c>
      <c r="AF10" s="5">
        <v>14</v>
      </c>
      <c r="AG10" s="6">
        <f t="shared" si="15"/>
        <v>4.1916167664670656</v>
      </c>
      <c r="AH10" s="5">
        <f t="shared" si="16"/>
        <v>102</v>
      </c>
      <c r="AI10" s="6">
        <f t="shared" si="17"/>
        <v>2.891976183725546</v>
      </c>
      <c r="AJ10" s="15">
        <v>5189</v>
      </c>
      <c r="AK10" s="14">
        <f t="shared" si="18"/>
        <v>3.4811952394369974</v>
      </c>
    </row>
    <row r="11" spans="1:37" ht="15.75" customHeight="1" x14ac:dyDescent="0.2">
      <c r="A11" s="30" t="s">
        <v>100</v>
      </c>
      <c r="B11" s="5">
        <v>10</v>
      </c>
      <c r="C11" s="6">
        <f t="shared" si="0"/>
        <v>5.5865921787709496</v>
      </c>
      <c r="D11" s="5">
        <v>18</v>
      </c>
      <c r="E11" s="6">
        <f t="shared" si="1"/>
        <v>3.1858407079646018</v>
      </c>
      <c r="F11" s="5">
        <v>10</v>
      </c>
      <c r="G11" s="6">
        <f t="shared" si="2"/>
        <v>4.3668122270742353</v>
      </c>
      <c r="H11" s="5">
        <v>12</v>
      </c>
      <c r="I11" s="6">
        <f t="shared" si="3"/>
        <v>2.2770398481973433</v>
      </c>
      <c r="J11" s="5">
        <v>2</v>
      </c>
      <c r="K11" s="6">
        <f t="shared" si="4"/>
        <v>1.7699115044247788</v>
      </c>
      <c r="L11" s="5"/>
      <c r="M11" s="51">
        <f t="shared" si="5"/>
        <v>0</v>
      </c>
      <c r="N11" s="5">
        <v>7</v>
      </c>
      <c r="O11" s="9">
        <f t="shared" si="6"/>
        <v>1.0835913312693499</v>
      </c>
      <c r="P11" s="5">
        <v>1</v>
      </c>
      <c r="Q11" s="6">
        <f t="shared" si="7"/>
        <v>4</v>
      </c>
      <c r="R11" s="5">
        <v>3</v>
      </c>
      <c r="S11" s="9">
        <f t="shared" si="8"/>
        <v>3.75</v>
      </c>
      <c r="T11" s="5">
        <v>2</v>
      </c>
      <c r="U11" s="14">
        <f t="shared" si="9"/>
        <v>4.1666666666666661</v>
      </c>
      <c r="V11" s="37">
        <v>6</v>
      </c>
      <c r="W11" s="6">
        <f t="shared" si="10"/>
        <v>2.1818181818181821</v>
      </c>
      <c r="X11" s="5"/>
      <c r="Y11" s="6">
        <f t="shared" si="11"/>
        <v>0</v>
      </c>
      <c r="Z11" s="5">
        <v>6</v>
      </c>
      <c r="AA11" s="6">
        <f t="shared" si="12"/>
        <v>3.4883720930232558</v>
      </c>
      <c r="AB11" s="57">
        <v>4</v>
      </c>
      <c r="AC11" s="6">
        <f t="shared" si="13"/>
        <v>3.6363636363636362</v>
      </c>
      <c r="AD11" s="5">
        <v>4</v>
      </c>
      <c r="AE11" s="6">
        <f t="shared" si="14"/>
        <v>2.5641025641025639</v>
      </c>
      <c r="AF11" s="5">
        <v>16</v>
      </c>
      <c r="AG11" s="6">
        <f t="shared" si="15"/>
        <v>4.7904191616766472</v>
      </c>
      <c r="AH11" s="5">
        <f t="shared" si="16"/>
        <v>101</v>
      </c>
      <c r="AI11" s="6">
        <f t="shared" si="17"/>
        <v>2.8636234760419619</v>
      </c>
      <c r="AJ11" s="15">
        <v>5160</v>
      </c>
      <c r="AK11" s="14">
        <f t="shared" si="18"/>
        <v>3.4617397254759896</v>
      </c>
    </row>
    <row r="12" spans="1:37" ht="15.75" customHeight="1" x14ac:dyDescent="0.2">
      <c r="A12" s="31" t="s">
        <v>31</v>
      </c>
      <c r="B12" s="49">
        <v>1</v>
      </c>
      <c r="C12" s="50">
        <f t="shared" si="0"/>
        <v>0.55865921787709494</v>
      </c>
      <c r="D12" s="49">
        <v>13</v>
      </c>
      <c r="E12" s="50">
        <f t="shared" si="1"/>
        <v>2.3008849557522124</v>
      </c>
      <c r="F12" s="49"/>
      <c r="G12" s="50">
        <f t="shared" si="2"/>
        <v>0</v>
      </c>
      <c r="H12" s="49">
        <v>16</v>
      </c>
      <c r="I12" s="50">
        <f t="shared" si="3"/>
        <v>3.0360531309297913</v>
      </c>
      <c r="J12" s="49"/>
      <c r="K12" s="50">
        <f t="shared" si="4"/>
        <v>0</v>
      </c>
      <c r="L12" s="49"/>
      <c r="M12" s="51">
        <f t="shared" si="5"/>
        <v>0</v>
      </c>
      <c r="N12" s="49">
        <v>9</v>
      </c>
      <c r="O12" s="51">
        <f t="shared" si="6"/>
        <v>1.393188854489164</v>
      </c>
      <c r="P12" s="49">
        <v>2</v>
      </c>
      <c r="Q12" s="50">
        <f t="shared" si="7"/>
        <v>8</v>
      </c>
      <c r="R12" s="49"/>
      <c r="S12" s="51">
        <f t="shared" si="8"/>
        <v>0</v>
      </c>
      <c r="T12" s="49"/>
      <c r="U12" s="52">
        <f t="shared" si="9"/>
        <v>0</v>
      </c>
      <c r="V12" s="53">
        <v>7</v>
      </c>
      <c r="W12" s="50">
        <f t="shared" si="10"/>
        <v>2.5454545454545454</v>
      </c>
      <c r="X12" s="49"/>
      <c r="Y12" s="50">
        <f t="shared" si="11"/>
        <v>0</v>
      </c>
      <c r="Z12" s="49">
        <v>1</v>
      </c>
      <c r="AA12" s="50">
        <f t="shared" si="12"/>
        <v>0.58139534883720934</v>
      </c>
      <c r="AB12" s="56"/>
      <c r="AC12" s="50">
        <f t="shared" si="13"/>
        <v>0</v>
      </c>
      <c r="AD12" s="49">
        <v>3</v>
      </c>
      <c r="AE12" s="50">
        <f t="shared" si="14"/>
        <v>1.9230769230769231</v>
      </c>
      <c r="AF12" s="49">
        <v>7</v>
      </c>
      <c r="AG12" s="50">
        <f t="shared" si="15"/>
        <v>2.0958083832335328</v>
      </c>
      <c r="AH12" s="49">
        <f t="shared" si="16"/>
        <v>59</v>
      </c>
      <c r="AI12" s="50">
        <f t="shared" si="17"/>
        <v>1.6728097533314432</v>
      </c>
      <c r="AJ12" s="54">
        <v>3453</v>
      </c>
      <c r="AK12" s="52">
        <f t="shared" si="18"/>
        <v>2.3165479209435254</v>
      </c>
    </row>
    <row r="13" spans="1:37" ht="15.75" customHeight="1" x14ac:dyDescent="0.2">
      <c r="A13" s="30" t="s">
        <v>39</v>
      </c>
      <c r="B13" s="5">
        <v>1</v>
      </c>
      <c r="C13" s="6">
        <f t="shared" si="0"/>
        <v>0.55865921787709494</v>
      </c>
      <c r="D13" s="5">
        <v>5</v>
      </c>
      <c r="E13" s="6">
        <f t="shared" si="1"/>
        <v>0.88495575221238942</v>
      </c>
      <c r="F13" s="5">
        <v>5</v>
      </c>
      <c r="G13" s="6">
        <f t="shared" si="2"/>
        <v>2.1834061135371177</v>
      </c>
      <c r="H13" s="5">
        <v>4</v>
      </c>
      <c r="I13" s="6">
        <f t="shared" si="3"/>
        <v>0.75901328273244784</v>
      </c>
      <c r="J13" s="5">
        <v>2</v>
      </c>
      <c r="K13" s="6">
        <f t="shared" si="4"/>
        <v>1.7699115044247788</v>
      </c>
      <c r="L13" s="5">
        <v>1</v>
      </c>
      <c r="M13" s="51">
        <f t="shared" si="5"/>
        <v>2.9411764705882351</v>
      </c>
      <c r="N13" s="5">
        <v>7</v>
      </c>
      <c r="O13" s="9">
        <f t="shared" si="6"/>
        <v>1.0835913312693499</v>
      </c>
      <c r="P13" s="5"/>
      <c r="Q13" s="6">
        <f t="shared" si="7"/>
        <v>0</v>
      </c>
      <c r="R13" s="5">
        <v>1</v>
      </c>
      <c r="S13" s="9">
        <f t="shared" si="8"/>
        <v>1.25</v>
      </c>
      <c r="T13" s="5">
        <v>4</v>
      </c>
      <c r="U13" s="14">
        <f t="shared" si="9"/>
        <v>8.3333333333333321</v>
      </c>
      <c r="V13" s="37">
        <v>3</v>
      </c>
      <c r="W13" s="6">
        <f t="shared" si="10"/>
        <v>1.0909090909090911</v>
      </c>
      <c r="X13" s="5">
        <v>1</v>
      </c>
      <c r="Y13" s="6">
        <f t="shared" si="11"/>
        <v>2.9411764705882351</v>
      </c>
      <c r="Z13" s="5">
        <v>1</v>
      </c>
      <c r="AA13" s="6">
        <f t="shared" si="12"/>
        <v>0.58139534883720934</v>
      </c>
      <c r="AB13" s="57"/>
      <c r="AC13" s="6">
        <f t="shared" si="13"/>
        <v>0</v>
      </c>
      <c r="AD13" s="5">
        <v>3</v>
      </c>
      <c r="AE13" s="6">
        <f t="shared" si="14"/>
        <v>1.9230769230769231</v>
      </c>
      <c r="AF13" s="5">
        <v>2</v>
      </c>
      <c r="AG13" s="6">
        <f t="shared" si="15"/>
        <v>0.5988023952095809</v>
      </c>
      <c r="AH13" s="5">
        <f t="shared" si="16"/>
        <v>40</v>
      </c>
      <c r="AI13" s="6">
        <f t="shared" si="17"/>
        <v>1.1341083073433513</v>
      </c>
      <c r="AJ13" s="15">
        <v>1909</v>
      </c>
      <c r="AK13" s="14">
        <f t="shared" si="18"/>
        <v>1.2807095224677643</v>
      </c>
    </row>
    <row r="14" spans="1:37" ht="15.75" customHeight="1" x14ac:dyDescent="0.2">
      <c r="A14" s="30" t="s">
        <v>87</v>
      </c>
      <c r="B14" s="5">
        <v>3</v>
      </c>
      <c r="C14" s="6">
        <f t="shared" si="0"/>
        <v>1.6759776536312849</v>
      </c>
      <c r="D14" s="5">
        <v>9</v>
      </c>
      <c r="E14" s="6">
        <f t="shared" si="1"/>
        <v>1.5929203539823009</v>
      </c>
      <c r="F14" s="5">
        <v>1</v>
      </c>
      <c r="G14" s="6">
        <f t="shared" si="2"/>
        <v>0.43668122270742354</v>
      </c>
      <c r="H14" s="5">
        <v>3</v>
      </c>
      <c r="I14" s="6">
        <f t="shared" si="3"/>
        <v>0.56925996204933582</v>
      </c>
      <c r="J14" s="5"/>
      <c r="K14" s="6">
        <f t="shared" si="4"/>
        <v>0</v>
      </c>
      <c r="L14" s="5"/>
      <c r="M14" s="51">
        <f t="shared" si="5"/>
        <v>0</v>
      </c>
      <c r="N14" s="5">
        <v>10</v>
      </c>
      <c r="O14" s="9">
        <f t="shared" si="6"/>
        <v>1.5479876160990713</v>
      </c>
      <c r="P14" s="5"/>
      <c r="Q14" s="6">
        <f t="shared" si="7"/>
        <v>0</v>
      </c>
      <c r="R14" s="5"/>
      <c r="S14" s="9">
        <f t="shared" si="8"/>
        <v>0</v>
      </c>
      <c r="T14" s="5"/>
      <c r="U14" s="14">
        <f t="shared" si="9"/>
        <v>0</v>
      </c>
      <c r="V14" s="37">
        <v>1</v>
      </c>
      <c r="W14" s="6">
        <f t="shared" si="10"/>
        <v>0.36363636363636365</v>
      </c>
      <c r="X14" s="5"/>
      <c r="Y14" s="6">
        <f t="shared" si="11"/>
        <v>0</v>
      </c>
      <c r="Z14" s="5"/>
      <c r="AA14" s="6">
        <f t="shared" si="12"/>
        <v>0</v>
      </c>
      <c r="AB14" s="57">
        <v>1</v>
      </c>
      <c r="AC14" s="6">
        <f t="shared" si="13"/>
        <v>0.90909090909090906</v>
      </c>
      <c r="AD14" s="5"/>
      <c r="AE14" s="6">
        <f t="shared" si="14"/>
        <v>0</v>
      </c>
      <c r="AF14" s="5"/>
      <c r="AG14" s="6">
        <f t="shared" si="15"/>
        <v>0</v>
      </c>
      <c r="AH14" s="5">
        <f t="shared" si="16"/>
        <v>28</v>
      </c>
      <c r="AI14" s="6">
        <f t="shared" si="17"/>
        <v>0.793875815140346</v>
      </c>
      <c r="AJ14" s="15">
        <v>846</v>
      </c>
      <c r="AK14" s="14">
        <f t="shared" si="18"/>
        <v>0.56756430382804002</v>
      </c>
    </row>
    <row r="15" spans="1:37" ht="15.75" customHeight="1" x14ac:dyDescent="0.2">
      <c r="A15" s="30" t="s">
        <v>65</v>
      </c>
      <c r="B15" s="49">
        <v>10</v>
      </c>
      <c r="C15" s="50">
        <f t="shared" si="0"/>
        <v>5.5865921787709496</v>
      </c>
      <c r="D15" s="49">
        <v>3</v>
      </c>
      <c r="E15" s="50">
        <f t="shared" si="1"/>
        <v>0.53097345132743357</v>
      </c>
      <c r="F15" s="49">
        <v>1</v>
      </c>
      <c r="G15" s="50">
        <f t="shared" si="2"/>
        <v>0.43668122270742354</v>
      </c>
      <c r="H15" s="49">
        <v>2</v>
      </c>
      <c r="I15" s="50">
        <f t="shared" si="3"/>
        <v>0.37950664136622392</v>
      </c>
      <c r="J15" s="49"/>
      <c r="K15" s="50">
        <f t="shared" si="4"/>
        <v>0</v>
      </c>
      <c r="L15" s="49"/>
      <c r="M15" s="51">
        <f t="shared" si="5"/>
        <v>0</v>
      </c>
      <c r="N15" s="49">
        <v>7</v>
      </c>
      <c r="O15" s="51">
        <f t="shared" si="6"/>
        <v>1.0835913312693499</v>
      </c>
      <c r="P15" s="49"/>
      <c r="Q15" s="50">
        <f t="shared" si="7"/>
        <v>0</v>
      </c>
      <c r="R15" s="49"/>
      <c r="S15" s="51">
        <f t="shared" si="8"/>
        <v>0</v>
      </c>
      <c r="T15" s="49"/>
      <c r="U15" s="52">
        <f t="shared" si="9"/>
        <v>0</v>
      </c>
      <c r="V15" s="53"/>
      <c r="W15" s="50">
        <f t="shared" si="10"/>
        <v>0</v>
      </c>
      <c r="X15" s="49"/>
      <c r="Y15" s="50">
        <f t="shared" si="11"/>
        <v>0</v>
      </c>
      <c r="Z15" s="49">
        <v>1</v>
      </c>
      <c r="AA15" s="50">
        <f t="shared" si="12"/>
        <v>0.58139534883720934</v>
      </c>
      <c r="AB15" s="56"/>
      <c r="AC15" s="50">
        <f t="shared" si="13"/>
        <v>0</v>
      </c>
      <c r="AD15" s="49"/>
      <c r="AE15" s="50">
        <f t="shared" si="14"/>
        <v>0</v>
      </c>
      <c r="AF15" s="49">
        <v>4</v>
      </c>
      <c r="AG15" s="50">
        <f t="shared" si="15"/>
        <v>1.1976047904191618</v>
      </c>
      <c r="AH15" s="49">
        <f t="shared" si="16"/>
        <v>28</v>
      </c>
      <c r="AI15" s="50">
        <f t="shared" si="17"/>
        <v>0.793875815140346</v>
      </c>
      <c r="AJ15" s="54">
        <v>593</v>
      </c>
      <c r="AK15" s="52">
        <f t="shared" si="18"/>
        <v>0.39783171651303517</v>
      </c>
    </row>
    <row r="16" spans="1:37" ht="15.75" customHeight="1" x14ac:dyDescent="0.2">
      <c r="A16" s="30" t="s">
        <v>36</v>
      </c>
      <c r="B16" s="5">
        <v>5</v>
      </c>
      <c r="C16" s="6">
        <f t="shared" si="0"/>
        <v>2.7932960893854748</v>
      </c>
      <c r="D16" s="5">
        <v>3</v>
      </c>
      <c r="E16" s="6">
        <f t="shared" si="1"/>
        <v>0.53097345132743357</v>
      </c>
      <c r="F16" s="5">
        <v>2</v>
      </c>
      <c r="G16" s="6">
        <f t="shared" si="2"/>
        <v>0.87336244541484709</v>
      </c>
      <c r="H16" s="5">
        <v>3</v>
      </c>
      <c r="I16" s="6">
        <f t="shared" si="3"/>
        <v>0.56925996204933582</v>
      </c>
      <c r="J16" s="5">
        <v>4</v>
      </c>
      <c r="K16" s="6">
        <f t="shared" si="4"/>
        <v>3.5398230088495577</v>
      </c>
      <c r="L16" s="5">
        <v>1</v>
      </c>
      <c r="M16" s="51">
        <f t="shared" si="5"/>
        <v>2.9411764705882351</v>
      </c>
      <c r="N16" s="5">
        <v>1</v>
      </c>
      <c r="O16" s="9">
        <f t="shared" si="6"/>
        <v>0.15479876160990713</v>
      </c>
      <c r="P16" s="5"/>
      <c r="Q16" s="6">
        <f t="shared" si="7"/>
        <v>0</v>
      </c>
      <c r="R16" s="5"/>
      <c r="S16" s="9">
        <f t="shared" si="8"/>
        <v>0</v>
      </c>
      <c r="T16" s="5"/>
      <c r="U16" s="14">
        <f t="shared" si="9"/>
        <v>0</v>
      </c>
      <c r="V16" s="37">
        <v>1</v>
      </c>
      <c r="W16" s="6">
        <f t="shared" si="10"/>
        <v>0.36363636363636365</v>
      </c>
      <c r="X16" s="5"/>
      <c r="Y16" s="6">
        <f t="shared" si="11"/>
        <v>0</v>
      </c>
      <c r="Z16" s="5">
        <v>2</v>
      </c>
      <c r="AA16" s="6">
        <f t="shared" si="12"/>
        <v>1.1627906976744187</v>
      </c>
      <c r="AB16" s="57">
        <v>1</v>
      </c>
      <c r="AC16" s="6">
        <f t="shared" si="13"/>
        <v>0.90909090909090906</v>
      </c>
      <c r="AD16" s="5"/>
      <c r="AE16" s="6">
        <f t="shared" si="14"/>
        <v>0</v>
      </c>
      <c r="AF16" s="5">
        <v>1</v>
      </c>
      <c r="AG16" s="6">
        <f t="shared" si="15"/>
        <v>0.29940119760479045</v>
      </c>
      <c r="AH16" s="5">
        <f t="shared" si="16"/>
        <v>24</v>
      </c>
      <c r="AI16" s="6">
        <f t="shared" si="17"/>
        <v>0.68046498440601078</v>
      </c>
      <c r="AJ16" s="15">
        <v>691</v>
      </c>
      <c r="AK16" s="14">
        <f t="shared" si="18"/>
        <v>0.46357793610540865</v>
      </c>
    </row>
    <row r="17" spans="1:37" ht="15.75" customHeight="1" x14ac:dyDescent="0.2">
      <c r="A17" s="32" t="s">
        <v>92</v>
      </c>
      <c r="B17" s="5">
        <v>3</v>
      </c>
      <c r="C17" s="6">
        <f t="shared" si="0"/>
        <v>1.6759776536312849</v>
      </c>
      <c r="D17" s="5">
        <v>7</v>
      </c>
      <c r="E17" s="6">
        <f t="shared" si="1"/>
        <v>1.2389380530973451</v>
      </c>
      <c r="F17" s="5"/>
      <c r="G17" s="6">
        <f t="shared" si="2"/>
        <v>0</v>
      </c>
      <c r="H17" s="5">
        <v>3</v>
      </c>
      <c r="I17" s="6">
        <f t="shared" si="3"/>
        <v>0.56925996204933582</v>
      </c>
      <c r="J17" s="5"/>
      <c r="K17" s="6">
        <f t="shared" si="4"/>
        <v>0</v>
      </c>
      <c r="L17" s="5"/>
      <c r="M17" s="51">
        <f t="shared" si="5"/>
        <v>0</v>
      </c>
      <c r="N17" s="5"/>
      <c r="O17" s="9">
        <f t="shared" si="6"/>
        <v>0</v>
      </c>
      <c r="P17" s="5"/>
      <c r="Q17" s="6">
        <f t="shared" si="7"/>
        <v>0</v>
      </c>
      <c r="R17" s="5"/>
      <c r="S17" s="9">
        <f t="shared" si="8"/>
        <v>0</v>
      </c>
      <c r="T17" s="5"/>
      <c r="U17" s="14">
        <f t="shared" si="9"/>
        <v>0</v>
      </c>
      <c r="V17" s="37"/>
      <c r="W17" s="6">
        <f t="shared" si="10"/>
        <v>0</v>
      </c>
      <c r="X17" s="5"/>
      <c r="Y17" s="6">
        <f t="shared" si="11"/>
        <v>0</v>
      </c>
      <c r="Z17" s="5"/>
      <c r="AA17" s="6">
        <f t="shared" si="12"/>
        <v>0</v>
      </c>
      <c r="AB17" s="57"/>
      <c r="AC17" s="6">
        <f t="shared" si="13"/>
        <v>0</v>
      </c>
      <c r="AD17" s="5"/>
      <c r="AE17" s="6">
        <f t="shared" si="14"/>
        <v>0</v>
      </c>
      <c r="AF17" s="5">
        <v>2</v>
      </c>
      <c r="AG17" s="6">
        <f t="shared" si="15"/>
        <v>0.5988023952095809</v>
      </c>
      <c r="AH17" s="5">
        <f t="shared" si="16"/>
        <v>15</v>
      </c>
      <c r="AI17" s="6">
        <f t="shared" si="17"/>
        <v>0.42529061525375678</v>
      </c>
      <c r="AJ17" s="15">
        <v>658</v>
      </c>
      <c r="AK17" s="14">
        <f t="shared" si="18"/>
        <v>0.44143890297736449</v>
      </c>
    </row>
    <row r="18" spans="1:37" ht="15.75" customHeight="1" x14ac:dyDescent="0.2">
      <c r="A18" s="32" t="s">
        <v>95</v>
      </c>
      <c r="B18" s="5">
        <v>1</v>
      </c>
      <c r="C18" s="6">
        <f t="shared" si="0"/>
        <v>0.55865921787709494</v>
      </c>
      <c r="D18" s="5">
        <v>2</v>
      </c>
      <c r="E18" s="6">
        <f t="shared" si="1"/>
        <v>0.35398230088495575</v>
      </c>
      <c r="F18" s="5"/>
      <c r="G18" s="6">
        <f t="shared" si="2"/>
        <v>0</v>
      </c>
      <c r="H18" s="5">
        <v>1</v>
      </c>
      <c r="I18" s="6">
        <f t="shared" si="3"/>
        <v>0.18975332068311196</v>
      </c>
      <c r="J18" s="5">
        <v>1</v>
      </c>
      <c r="K18" s="6">
        <f t="shared" si="4"/>
        <v>0.88495575221238942</v>
      </c>
      <c r="L18" s="5"/>
      <c r="M18" s="51">
        <f t="shared" si="5"/>
        <v>0</v>
      </c>
      <c r="N18" s="5">
        <v>1</v>
      </c>
      <c r="O18" s="9">
        <f t="shared" si="6"/>
        <v>0.15479876160990713</v>
      </c>
      <c r="P18" s="5"/>
      <c r="Q18" s="6">
        <f t="shared" si="7"/>
        <v>0</v>
      </c>
      <c r="R18" s="5"/>
      <c r="S18" s="9">
        <f t="shared" si="8"/>
        <v>0</v>
      </c>
      <c r="T18" s="5"/>
      <c r="U18" s="14">
        <f t="shared" si="9"/>
        <v>0</v>
      </c>
      <c r="V18" s="37">
        <v>2</v>
      </c>
      <c r="W18" s="6">
        <f t="shared" si="10"/>
        <v>0.72727272727272729</v>
      </c>
      <c r="X18" s="5"/>
      <c r="Y18" s="6">
        <f t="shared" si="11"/>
        <v>0</v>
      </c>
      <c r="Z18" s="5">
        <v>1</v>
      </c>
      <c r="AA18" s="6">
        <f t="shared" si="12"/>
        <v>0.58139534883720934</v>
      </c>
      <c r="AB18" s="57"/>
      <c r="AC18" s="6">
        <f t="shared" si="13"/>
        <v>0</v>
      </c>
      <c r="AD18" s="5">
        <v>1</v>
      </c>
      <c r="AE18" s="6">
        <f t="shared" si="14"/>
        <v>0.64102564102564097</v>
      </c>
      <c r="AF18" s="5">
        <v>4</v>
      </c>
      <c r="AG18" s="6">
        <f t="shared" si="15"/>
        <v>1.1976047904191618</v>
      </c>
      <c r="AH18" s="5">
        <f t="shared" si="16"/>
        <v>14</v>
      </c>
      <c r="AI18" s="6">
        <f t="shared" si="17"/>
        <v>0.396937907570173</v>
      </c>
      <c r="AJ18" s="15">
        <v>239</v>
      </c>
      <c r="AK18" s="14">
        <f t="shared" si="18"/>
        <v>0.16034027023038011</v>
      </c>
    </row>
    <row r="19" spans="1:37" ht="15.75" customHeight="1" x14ac:dyDescent="0.2">
      <c r="A19" s="32" t="s">
        <v>102</v>
      </c>
      <c r="B19" s="5">
        <v>2</v>
      </c>
      <c r="C19" s="6">
        <f t="shared" si="0"/>
        <v>1.1173184357541899</v>
      </c>
      <c r="D19" s="5">
        <v>2</v>
      </c>
      <c r="E19" s="6">
        <f t="shared" si="1"/>
        <v>0.35398230088495575</v>
      </c>
      <c r="F19" s="5"/>
      <c r="G19" s="6">
        <f t="shared" si="2"/>
        <v>0</v>
      </c>
      <c r="H19" s="5"/>
      <c r="I19" s="6">
        <f t="shared" si="3"/>
        <v>0</v>
      </c>
      <c r="J19" s="5">
        <v>3</v>
      </c>
      <c r="K19" s="6">
        <f t="shared" si="4"/>
        <v>2.6548672566371683</v>
      </c>
      <c r="L19" s="5"/>
      <c r="M19" s="51">
        <f t="shared" si="5"/>
        <v>0</v>
      </c>
      <c r="N19" s="5">
        <v>4</v>
      </c>
      <c r="O19" s="9">
        <f t="shared" si="6"/>
        <v>0.61919504643962853</v>
      </c>
      <c r="P19" s="5">
        <v>1</v>
      </c>
      <c r="Q19" s="6">
        <f t="shared" si="7"/>
        <v>4</v>
      </c>
      <c r="R19" s="5">
        <v>1</v>
      </c>
      <c r="S19" s="9">
        <f t="shared" si="8"/>
        <v>1.25</v>
      </c>
      <c r="T19" s="5"/>
      <c r="U19" s="14">
        <f t="shared" si="9"/>
        <v>0</v>
      </c>
      <c r="V19" s="37"/>
      <c r="W19" s="6">
        <f t="shared" si="10"/>
        <v>0</v>
      </c>
      <c r="X19" s="5"/>
      <c r="Y19" s="6">
        <f t="shared" si="11"/>
        <v>0</v>
      </c>
      <c r="Z19" s="5"/>
      <c r="AA19" s="6">
        <f t="shared" si="12"/>
        <v>0</v>
      </c>
      <c r="AB19" s="57"/>
      <c r="AC19" s="6">
        <f t="shared" si="13"/>
        <v>0</v>
      </c>
      <c r="AD19" s="5"/>
      <c r="AE19" s="6">
        <f t="shared" si="14"/>
        <v>0</v>
      </c>
      <c r="AF19" s="5">
        <v>1</v>
      </c>
      <c r="AG19" s="6">
        <f t="shared" si="15"/>
        <v>0.29940119760479045</v>
      </c>
      <c r="AH19" s="5">
        <f t="shared" si="16"/>
        <v>14</v>
      </c>
      <c r="AI19" s="6">
        <f t="shared" si="17"/>
        <v>0.396937907570173</v>
      </c>
      <c r="AJ19" s="15">
        <v>750</v>
      </c>
      <c r="AK19" s="14">
        <f t="shared" si="18"/>
        <v>0.50315984381918444</v>
      </c>
    </row>
    <row r="20" spans="1:37" ht="15.75" customHeight="1" x14ac:dyDescent="0.2">
      <c r="A20" s="32" t="s">
        <v>99</v>
      </c>
      <c r="B20" s="5">
        <v>1</v>
      </c>
      <c r="C20" s="6">
        <f t="shared" si="0"/>
        <v>0.55865921787709494</v>
      </c>
      <c r="D20" s="5"/>
      <c r="E20" s="6">
        <f t="shared" si="1"/>
        <v>0</v>
      </c>
      <c r="F20" s="5">
        <v>1</v>
      </c>
      <c r="G20" s="6">
        <f t="shared" si="2"/>
        <v>0.43668122270742354</v>
      </c>
      <c r="H20" s="5"/>
      <c r="I20" s="6">
        <f t="shared" si="3"/>
        <v>0</v>
      </c>
      <c r="J20" s="5">
        <v>2</v>
      </c>
      <c r="K20" s="6">
        <f t="shared" si="4"/>
        <v>1.7699115044247788</v>
      </c>
      <c r="L20" s="5"/>
      <c r="M20" s="51">
        <f t="shared" si="5"/>
        <v>0</v>
      </c>
      <c r="N20" s="5"/>
      <c r="O20" s="9">
        <f t="shared" si="6"/>
        <v>0</v>
      </c>
      <c r="P20" s="5"/>
      <c r="Q20" s="6">
        <f t="shared" si="7"/>
        <v>0</v>
      </c>
      <c r="R20" s="5"/>
      <c r="S20" s="9">
        <f t="shared" si="8"/>
        <v>0</v>
      </c>
      <c r="T20" s="5"/>
      <c r="U20" s="14">
        <f t="shared" si="9"/>
        <v>0</v>
      </c>
      <c r="V20" s="37">
        <v>2</v>
      </c>
      <c r="W20" s="6">
        <f t="shared" si="10"/>
        <v>0.72727272727272729</v>
      </c>
      <c r="X20" s="5"/>
      <c r="Y20" s="6">
        <f t="shared" si="11"/>
        <v>0</v>
      </c>
      <c r="Z20" s="5">
        <v>1</v>
      </c>
      <c r="AA20" s="6">
        <f t="shared" si="12"/>
        <v>0.58139534883720934</v>
      </c>
      <c r="AB20" s="57">
        <v>1</v>
      </c>
      <c r="AC20" s="6">
        <f t="shared" si="13"/>
        <v>0.90909090909090906</v>
      </c>
      <c r="AD20" s="5">
        <v>2</v>
      </c>
      <c r="AE20" s="6">
        <f t="shared" si="14"/>
        <v>1.2820512820512819</v>
      </c>
      <c r="AF20" s="5">
        <v>1</v>
      </c>
      <c r="AG20" s="6">
        <f t="shared" si="15"/>
        <v>0.29940119760479045</v>
      </c>
      <c r="AH20" s="5">
        <f t="shared" si="16"/>
        <v>11</v>
      </c>
      <c r="AI20" s="6">
        <f t="shared" si="17"/>
        <v>0.31187978451942161</v>
      </c>
      <c r="AJ20" s="15">
        <v>283</v>
      </c>
      <c r="AK20" s="14">
        <f t="shared" si="18"/>
        <v>0.1898589810677723</v>
      </c>
    </row>
    <row r="21" spans="1:37" ht="15.75" customHeight="1" x14ac:dyDescent="0.2">
      <c r="A21" s="32" t="s">
        <v>45</v>
      </c>
      <c r="B21" s="5">
        <v>1</v>
      </c>
      <c r="C21" s="6">
        <f t="shared" si="0"/>
        <v>0.55865921787709494</v>
      </c>
      <c r="D21" s="5"/>
      <c r="E21" s="6">
        <f t="shared" si="1"/>
        <v>0</v>
      </c>
      <c r="F21" s="5">
        <v>2</v>
      </c>
      <c r="G21" s="6">
        <f t="shared" si="2"/>
        <v>0.87336244541484709</v>
      </c>
      <c r="H21" s="5">
        <v>1</v>
      </c>
      <c r="I21" s="6">
        <f t="shared" si="3"/>
        <v>0.18975332068311196</v>
      </c>
      <c r="J21" s="5">
        <v>1</v>
      </c>
      <c r="K21" s="6">
        <f t="shared" si="4"/>
        <v>0.88495575221238942</v>
      </c>
      <c r="L21" s="5"/>
      <c r="M21" s="51">
        <f t="shared" si="5"/>
        <v>0</v>
      </c>
      <c r="N21" s="5">
        <v>2</v>
      </c>
      <c r="O21" s="9">
        <f t="shared" si="6"/>
        <v>0.30959752321981426</v>
      </c>
      <c r="P21" s="5"/>
      <c r="Q21" s="6">
        <f t="shared" si="7"/>
        <v>0</v>
      </c>
      <c r="R21" s="5"/>
      <c r="S21" s="9">
        <f t="shared" si="8"/>
        <v>0</v>
      </c>
      <c r="T21" s="5"/>
      <c r="U21" s="14">
        <f t="shared" si="9"/>
        <v>0</v>
      </c>
      <c r="V21" s="37">
        <v>1</v>
      </c>
      <c r="W21" s="6">
        <f t="shared" si="10"/>
        <v>0.36363636363636365</v>
      </c>
      <c r="X21" s="5"/>
      <c r="Y21" s="6">
        <f t="shared" si="11"/>
        <v>0</v>
      </c>
      <c r="Z21" s="5"/>
      <c r="AA21" s="6">
        <f t="shared" si="12"/>
        <v>0</v>
      </c>
      <c r="AB21" s="57"/>
      <c r="AC21" s="6">
        <f t="shared" si="13"/>
        <v>0</v>
      </c>
      <c r="AD21" s="5"/>
      <c r="AE21" s="6">
        <f t="shared" si="14"/>
        <v>0</v>
      </c>
      <c r="AF21" s="5">
        <v>2</v>
      </c>
      <c r="AG21" s="6">
        <f t="shared" si="15"/>
        <v>0.5988023952095809</v>
      </c>
      <c r="AH21" s="5">
        <f t="shared" si="16"/>
        <v>10</v>
      </c>
      <c r="AI21" s="6">
        <f t="shared" si="17"/>
        <v>0.28352707683583783</v>
      </c>
      <c r="AJ21" s="15">
        <v>1101</v>
      </c>
      <c r="AK21" s="14">
        <f t="shared" si="18"/>
        <v>0.73863865072656276</v>
      </c>
    </row>
    <row r="22" spans="1:37" ht="15.75" customHeight="1" x14ac:dyDescent="0.2">
      <c r="A22" s="32" t="s">
        <v>73</v>
      </c>
      <c r="B22" s="5"/>
      <c r="C22" s="6">
        <f t="shared" si="0"/>
        <v>0</v>
      </c>
      <c r="D22" s="5">
        <v>1</v>
      </c>
      <c r="E22" s="6">
        <f t="shared" si="1"/>
        <v>0.17699115044247787</v>
      </c>
      <c r="F22" s="5">
        <v>3</v>
      </c>
      <c r="G22" s="6">
        <f t="shared" si="2"/>
        <v>1.3100436681222707</v>
      </c>
      <c r="H22" s="5">
        <v>2</v>
      </c>
      <c r="I22" s="6">
        <f t="shared" si="3"/>
        <v>0.37950664136622392</v>
      </c>
      <c r="J22" s="5">
        <v>2</v>
      </c>
      <c r="K22" s="6">
        <f t="shared" si="4"/>
        <v>1.7699115044247788</v>
      </c>
      <c r="L22" s="5"/>
      <c r="M22" s="51">
        <f t="shared" si="5"/>
        <v>0</v>
      </c>
      <c r="N22" s="5"/>
      <c r="O22" s="9">
        <f t="shared" si="6"/>
        <v>0</v>
      </c>
      <c r="P22" s="5"/>
      <c r="Q22" s="6">
        <f t="shared" si="7"/>
        <v>0</v>
      </c>
      <c r="R22" s="5"/>
      <c r="S22" s="9">
        <f t="shared" si="8"/>
        <v>0</v>
      </c>
      <c r="T22" s="5"/>
      <c r="U22" s="14">
        <f t="shared" si="9"/>
        <v>0</v>
      </c>
      <c r="V22" s="37">
        <v>1</v>
      </c>
      <c r="W22" s="6">
        <f t="shared" si="10"/>
        <v>0.36363636363636365</v>
      </c>
      <c r="X22" s="5"/>
      <c r="Y22" s="6">
        <f t="shared" si="11"/>
        <v>0</v>
      </c>
      <c r="Z22" s="5"/>
      <c r="AA22" s="6">
        <f t="shared" si="12"/>
        <v>0</v>
      </c>
      <c r="AB22" s="57"/>
      <c r="AC22" s="6">
        <f t="shared" si="13"/>
        <v>0</v>
      </c>
      <c r="AD22" s="5"/>
      <c r="AE22" s="6">
        <f t="shared" si="14"/>
        <v>0</v>
      </c>
      <c r="AF22" s="5"/>
      <c r="AG22" s="6">
        <f t="shared" si="15"/>
        <v>0</v>
      </c>
      <c r="AH22" s="5">
        <f t="shared" si="16"/>
        <v>9</v>
      </c>
      <c r="AI22" s="6">
        <f t="shared" si="17"/>
        <v>0.25517436915225405</v>
      </c>
      <c r="AJ22" s="15">
        <v>665</v>
      </c>
      <c r="AK22" s="14">
        <f t="shared" si="18"/>
        <v>0.44613506151967686</v>
      </c>
    </row>
    <row r="23" spans="1:37" ht="15.75" customHeight="1" x14ac:dyDescent="0.2">
      <c r="A23" s="30" t="s">
        <v>91</v>
      </c>
      <c r="B23" s="5"/>
      <c r="C23" s="6">
        <f t="shared" si="0"/>
        <v>0</v>
      </c>
      <c r="D23" s="5">
        <v>2</v>
      </c>
      <c r="E23" s="6">
        <f t="shared" si="1"/>
        <v>0.35398230088495575</v>
      </c>
      <c r="F23" s="5">
        <v>1</v>
      </c>
      <c r="G23" s="6">
        <f t="shared" si="2"/>
        <v>0.43668122270742354</v>
      </c>
      <c r="H23" s="5">
        <v>2</v>
      </c>
      <c r="I23" s="6">
        <f t="shared" si="3"/>
        <v>0.37950664136622392</v>
      </c>
      <c r="J23" s="5"/>
      <c r="K23" s="6">
        <f t="shared" si="4"/>
        <v>0</v>
      </c>
      <c r="L23" s="5"/>
      <c r="M23" s="51">
        <f t="shared" si="5"/>
        <v>0</v>
      </c>
      <c r="N23" s="5">
        <v>1</v>
      </c>
      <c r="O23" s="9">
        <f t="shared" si="6"/>
        <v>0.15479876160990713</v>
      </c>
      <c r="P23" s="5"/>
      <c r="Q23" s="6">
        <f t="shared" si="7"/>
        <v>0</v>
      </c>
      <c r="R23" s="5"/>
      <c r="S23" s="9">
        <f t="shared" si="8"/>
        <v>0</v>
      </c>
      <c r="T23" s="5"/>
      <c r="U23" s="14">
        <f t="shared" si="9"/>
        <v>0</v>
      </c>
      <c r="V23" s="37">
        <v>1</v>
      </c>
      <c r="W23" s="6">
        <f t="shared" si="10"/>
        <v>0.36363636363636365</v>
      </c>
      <c r="X23" s="5"/>
      <c r="Y23" s="6">
        <f t="shared" si="11"/>
        <v>0</v>
      </c>
      <c r="Z23" s="5">
        <v>1</v>
      </c>
      <c r="AA23" s="6">
        <f t="shared" si="12"/>
        <v>0.58139534883720934</v>
      </c>
      <c r="AB23" s="57"/>
      <c r="AC23" s="6">
        <f t="shared" si="13"/>
        <v>0</v>
      </c>
      <c r="AD23" s="5"/>
      <c r="AE23" s="6">
        <f t="shared" si="14"/>
        <v>0</v>
      </c>
      <c r="AF23" s="5"/>
      <c r="AG23" s="6">
        <f t="shared" si="15"/>
        <v>0</v>
      </c>
      <c r="AH23" s="5">
        <f t="shared" si="16"/>
        <v>8</v>
      </c>
      <c r="AI23" s="6">
        <f t="shared" si="17"/>
        <v>0.22682166146867025</v>
      </c>
      <c r="AJ23" s="15">
        <v>447</v>
      </c>
      <c r="AK23" s="14">
        <f t="shared" si="18"/>
        <v>0.29988326691623396</v>
      </c>
    </row>
    <row r="24" spans="1:37" ht="15.75" customHeight="1" x14ac:dyDescent="0.2">
      <c r="A24" s="30" t="s">
        <v>85</v>
      </c>
      <c r="B24" s="5"/>
      <c r="C24" s="6">
        <f t="shared" si="0"/>
        <v>0</v>
      </c>
      <c r="D24" s="5">
        <v>1</v>
      </c>
      <c r="E24" s="6">
        <f t="shared" si="1"/>
        <v>0.17699115044247787</v>
      </c>
      <c r="F24" s="5"/>
      <c r="G24" s="6">
        <f t="shared" si="2"/>
        <v>0</v>
      </c>
      <c r="H24" s="5">
        <v>1</v>
      </c>
      <c r="I24" s="6">
        <f t="shared" si="3"/>
        <v>0.18975332068311196</v>
      </c>
      <c r="J24" s="5">
        <v>2</v>
      </c>
      <c r="K24" s="6">
        <f t="shared" si="4"/>
        <v>1.7699115044247788</v>
      </c>
      <c r="L24" s="5"/>
      <c r="M24" s="51">
        <f t="shared" si="5"/>
        <v>0</v>
      </c>
      <c r="N24" s="5"/>
      <c r="O24" s="9">
        <f t="shared" si="6"/>
        <v>0</v>
      </c>
      <c r="P24" s="5"/>
      <c r="Q24" s="6">
        <f t="shared" si="7"/>
        <v>0</v>
      </c>
      <c r="R24" s="5">
        <v>1</v>
      </c>
      <c r="S24" s="9">
        <f t="shared" si="8"/>
        <v>1.25</v>
      </c>
      <c r="T24" s="5"/>
      <c r="U24" s="14">
        <f t="shared" si="9"/>
        <v>0</v>
      </c>
      <c r="V24" s="37"/>
      <c r="W24" s="6">
        <f t="shared" si="10"/>
        <v>0</v>
      </c>
      <c r="X24" s="5"/>
      <c r="Y24" s="6">
        <f t="shared" si="11"/>
        <v>0</v>
      </c>
      <c r="Z24" s="5"/>
      <c r="AA24" s="6">
        <f t="shared" si="12"/>
        <v>0</v>
      </c>
      <c r="AB24" s="57">
        <v>2</v>
      </c>
      <c r="AC24" s="6">
        <f t="shared" si="13"/>
        <v>1.8181818181818181</v>
      </c>
      <c r="AD24" s="5"/>
      <c r="AE24" s="6">
        <f t="shared" si="14"/>
        <v>0</v>
      </c>
      <c r="AF24" s="5">
        <v>1</v>
      </c>
      <c r="AG24" s="6">
        <f t="shared" si="15"/>
        <v>0.29940119760479045</v>
      </c>
      <c r="AH24" s="5">
        <f t="shared" si="16"/>
        <v>8</v>
      </c>
      <c r="AI24" s="6">
        <f t="shared" si="17"/>
        <v>0.22682166146867025</v>
      </c>
      <c r="AJ24" s="15">
        <v>525</v>
      </c>
      <c r="AK24" s="14">
        <f t="shared" si="18"/>
        <v>0.35221189067342912</v>
      </c>
    </row>
    <row r="25" spans="1:37" ht="15.75" customHeight="1" x14ac:dyDescent="0.2">
      <c r="A25" s="30" t="s">
        <v>110</v>
      </c>
      <c r="B25" s="5">
        <v>0</v>
      </c>
      <c r="C25" s="6">
        <f t="shared" si="0"/>
        <v>0</v>
      </c>
      <c r="D25" s="5">
        <v>1</v>
      </c>
      <c r="E25" s="6">
        <f t="shared" si="1"/>
        <v>0.17699115044247787</v>
      </c>
      <c r="F25" s="5"/>
      <c r="G25" s="6">
        <f t="shared" si="2"/>
        <v>0</v>
      </c>
      <c r="H25" s="5">
        <v>1</v>
      </c>
      <c r="I25" s="6">
        <f t="shared" si="3"/>
        <v>0.18975332068311196</v>
      </c>
      <c r="J25" s="5"/>
      <c r="K25" s="6">
        <f t="shared" si="4"/>
        <v>0</v>
      </c>
      <c r="L25" s="5"/>
      <c r="M25" s="51">
        <f t="shared" si="5"/>
        <v>0</v>
      </c>
      <c r="N25" s="5">
        <v>3</v>
      </c>
      <c r="O25" s="9">
        <f t="shared" si="6"/>
        <v>0.46439628482972134</v>
      </c>
      <c r="P25" s="5"/>
      <c r="Q25" s="6">
        <f t="shared" si="7"/>
        <v>0</v>
      </c>
      <c r="R25" s="5"/>
      <c r="S25" s="9">
        <f t="shared" si="8"/>
        <v>0</v>
      </c>
      <c r="T25" s="5"/>
      <c r="U25" s="14">
        <f t="shared" si="9"/>
        <v>0</v>
      </c>
      <c r="V25" s="37"/>
      <c r="W25" s="6">
        <f t="shared" si="10"/>
        <v>0</v>
      </c>
      <c r="X25" s="5"/>
      <c r="Y25" s="6">
        <f t="shared" si="11"/>
        <v>0</v>
      </c>
      <c r="Z25" s="5"/>
      <c r="AA25" s="6">
        <f t="shared" si="12"/>
        <v>0</v>
      </c>
      <c r="AB25" s="57"/>
      <c r="AC25" s="6">
        <f t="shared" si="13"/>
        <v>0</v>
      </c>
      <c r="AD25" s="5">
        <v>1</v>
      </c>
      <c r="AE25" s="6">
        <f t="shared" si="14"/>
        <v>0.64102564102564097</v>
      </c>
      <c r="AF25" s="5">
        <v>1</v>
      </c>
      <c r="AG25" s="6">
        <f t="shared" si="15"/>
        <v>0.29940119760479045</v>
      </c>
      <c r="AH25" s="5">
        <f t="shared" si="16"/>
        <v>7</v>
      </c>
      <c r="AI25" s="6">
        <f t="shared" si="17"/>
        <v>0.1984689537850865</v>
      </c>
      <c r="AJ25" s="15">
        <v>122</v>
      </c>
      <c r="AK25" s="14">
        <f t="shared" si="18"/>
        <v>8.1847334594587345E-2</v>
      </c>
    </row>
    <row r="26" spans="1:37" ht="15.75" customHeight="1" x14ac:dyDescent="0.2">
      <c r="A26" s="30" t="s">
        <v>90</v>
      </c>
      <c r="B26" s="5"/>
      <c r="C26" s="6">
        <f t="shared" si="0"/>
        <v>0</v>
      </c>
      <c r="D26" s="5">
        <v>2</v>
      </c>
      <c r="E26" s="6">
        <f t="shared" si="1"/>
        <v>0.35398230088495575</v>
      </c>
      <c r="F26" s="5">
        <v>2</v>
      </c>
      <c r="G26" s="6">
        <f t="shared" si="2"/>
        <v>0.87336244541484709</v>
      </c>
      <c r="H26" s="5"/>
      <c r="I26" s="6">
        <f t="shared" si="3"/>
        <v>0</v>
      </c>
      <c r="J26" s="5"/>
      <c r="K26" s="6">
        <f t="shared" si="4"/>
        <v>0</v>
      </c>
      <c r="L26" s="5"/>
      <c r="M26" s="51">
        <f t="shared" si="5"/>
        <v>0</v>
      </c>
      <c r="N26" s="5">
        <v>1</v>
      </c>
      <c r="O26" s="9">
        <f t="shared" si="6"/>
        <v>0.15479876160990713</v>
      </c>
      <c r="P26" s="5"/>
      <c r="Q26" s="6">
        <f t="shared" si="7"/>
        <v>0</v>
      </c>
      <c r="R26" s="5"/>
      <c r="S26" s="9">
        <f t="shared" si="8"/>
        <v>0</v>
      </c>
      <c r="T26" s="5"/>
      <c r="U26" s="14">
        <f t="shared" si="9"/>
        <v>0</v>
      </c>
      <c r="V26" s="37">
        <v>1</v>
      </c>
      <c r="W26" s="6">
        <f t="shared" si="10"/>
        <v>0.36363636363636365</v>
      </c>
      <c r="X26" s="5"/>
      <c r="Y26" s="6">
        <f t="shared" si="11"/>
        <v>0</v>
      </c>
      <c r="Z26" s="5"/>
      <c r="AA26" s="6">
        <f t="shared" si="12"/>
        <v>0</v>
      </c>
      <c r="AB26" s="57"/>
      <c r="AC26" s="6">
        <f t="shared" si="13"/>
        <v>0</v>
      </c>
      <c r="AD26" s="5"/>
      <c r="AE26" s="6">
        <f t="shared" si="14"/>
        <v>0</v>
      </c>
      <c r="AF26" s="5"/>
      <c r="AG26" s="6">
        <f t="shared" si="15"/>
        <v>0</v>
      </c>
      <c r="AH26" s="5">
        <f t="shared" si="16"/>
        <v>6</v>
      </c>
      <c r="AI26" s="6">
        <f t="shared" si="17"/>
        <v>0.17011624610150269</v>
      </c>
      <c r="AJ26" s="15">
        <v>581</v>
      </c>
      <c r="AK26" s="14">
        <f t="shared" si="18"/>
        <v>0.38978115901192828</v>
      </c>
    </row>
    <row r="27" spans="1:37" ht="15.75" customHeight="1" x14ac:dyDescent="0.2">
      <c r="A27" s="30" t="s">
        <v>111</v>
      </c>
      <c r="B27" s="5"/>
      <c r="C27" s="6">
        <f t="shared" si="0"/>
        <v>0</v>
      </c>
      <c r="D27" s="5">
        <v>2</v>
      </c>
      <c r="E27" s="6">
        <f t="shared" si="1"/>
        <v>0.35398230088495575</v>
      </c>
      <c r="F27" s="5"/>
      <c r="G27" s="6">
        <f t="shared" si="2"/>
        <v>0</v>
      </c>
      <c r="H27" s="5"/>
      <c r="I27" s="6">
        <f t="shared" si="3"/>
        <v>0</v>
      </c>
      <c r="J27" s="5"/>
      <c r="K27" s="6">
        <f t="shared" si="4"/>
        <v>0</v>
      </c>
      <c r="L27" s="5"/>
      <c r="M27" s="51">
        <f t="shared" si="5"/>
        <v>0</v>
      </c>
      <c r="N27" s="5"/>
      <c r="O27" s="9">
        <f t="shared" si="6"/>
        <v>0</v>
      </c>
      <c r="P27" s="5"/>
      <c r="Q27" s="6">
        <f t="shared" si="7"/>
        <v>0</v>
      </c>
      <c r="R27" s="5"/>
      <c r="S27" s="9">
        <f t="shared" si="8"/>
        <v>0</v>
      </c>
      <c r="T27" s="5"/>
      <c r="U27" s="14">
        <f t="shared" si="9"/>
        <v>0</v>
      </c>
      <c r="V27" s="37">
        <v>3</v>
      </c>
      <c r="W27" s="6">
        <f t="shared" si="10"/>
        <v>1.0909090909090911</v>
      </c>
      <c r="X27" s="5"/>
      <c r="Y27" s="6">
        <f t="shared" si="11"/>
        <v>0</v>
      </c>
      <c r="Z27" s="5"/>
      <c r="AA27" s="6">
        <f t="shared" si="12"/>
        <v>0</v>
      </c>
      <c r="AB27" s="57"/>
      <c r="AC27" s="6">
        <f t="shared" si="13"/>
        <v>0</v>
      </c>
      <c r="AD27" s="5"/>
      <c r="AE27" s="6">
        <f t="shared" si="14"/>
        <v>0</v>
      </c>
      <c r="AF27" s="5"/>
      <c r="AG27" s="6">
        <f t="shared" si="15"/>
        <v>0</v>
      </c>
      <c r="AH27" s="5">
        <f t="shared" si="16"/>
        <v>5</v>
      </c>
      <c r="AI27" s="6">
        <f t="shared" si="17"/>
        <v>0.14176353841791892</v>
      </c>
      <c r="AJ27" s="15">
        <v>269</v>
      </c>
      <c r="AK27" s="14">
        <f t="shared" si="18"/>
        <v>0.18046666398314751</v>
      </c>
    </row>
    <row r="28" spans="1:37" ht="15.75" customHeight="1" x14ac:dyDescent="0.2">
      <c r="A28" s="30" t="s">
        <v>42</v>
      </c>
      <c r="B28" s="10">
        <v>1</v>
      </c>
      <c r="C28" s="35">
        <f t="shared" si="0"/>
        <v>0.55865921787709494</v>
      </c>
      <c r="D28" s="10"/>
      <c r="E28" s="35">
        <f t="shared" si="1"/>
        <v>0</v>
      </c>
      <c r="F28" s="10">
        <v>1</v>
      </c>
      <c r="G28" s="35">
        <f t="shared" si="2"/>
        <v>0.43668122270742354</v>
      </c>
      <c r="H28" s="10"/>
      <c r="I28" s="35">
        <f t="shared" si="3"/>
        <v>0</v>
      </c>
      <c r="J28" s="10"/>
      <c r="K28" s="35">
        <f t="shared" si="4"/>
        <v>0</v>
      </c>
      <c r="L28" s="10"/>
      <c r="M28" s="51">
        <f t="shared" si="5"/>
        <v>0</v>
      </c>
      <c r="N28" s="10"/>
      <c r="O28" s="12">
        <f t="shared" si="6"/>
        <v>0</v>
      </c>
      <c r="P28" s="10"/>
      <c r="Q28" s="35">
        <f t="shared" si="7"/>
        <v>0</v>
      </c>
      <c r="R28" s="10"/>
      <c r="S28" s="12">
        <f t="shared" si="8"/>
        <v>0</v>
      </c>
      <c r="T28" s="10"/>
      <c r="U28" s="41">
        <f t="shared" si="9"/>
        <v>0</v>
      </c>
      <c r="V28" s="38">
        <v>1</v>
      </c>
      <c r="W28" s="35">
        <f t="shared" si="10"/>
        <v>0.36363636363636365</v>
      </c>
      <c r="X28" s="10"/>
      <c r="Y28" s="35">
        <f t="shared" si="11"/>
        <v>0</v>
      </c>
      <c r="Z28" s="10"/>
      <c r="AA28" s="35">
        <f t="shared" si="12"/>
        <v>0</v>
      </c>
      <c r="AB28" s="58"/>
      <c r="AC28" s="35">
        <f t="shared" si="13"/>
        <v>0</v>
      </c>
      <c r="AD28" s="10">
        <v>1</v>
      </c>
      <c r="AE28" s="35">
        <f t="shared" si="14"/>
        <v>0.64102564102564097</v>
      </c>
      <c r="AF28" s="10">
        <v>1</v>
      </c>
      <c r="AG28" s="35">
        <f t="shared" si="15"/>
        <v>0.29940119760479045</v>
      </c>
      <c r="AH28" s="10">
        <f t="shared" si="16"/>
        <v>5</v>
      </c>
      <c r="AI28" s="35">
        <f t="shared" si="17"/>
        <v>0.14176353841791892</v>
      </c>
      <c r="AJ28" s="42">
        <v>186</v>
      </c>
      <c r="AK28" s="41">
        <f t="shared" si="18"/>
        <v>0.12478364126715774</v>
      </c>
    </row>
    <row r="29" spans="1:37" ht="15.75" customHeight="1" x14ac:dyDescent="0.2">
      <c r="A29" s="30" t="s">
        <v>107</v>
      </c>
      <c r="B29" s="5"/>
      <c r="C29" s="6">
        <f t="shared" si="0"/>
        <v>0</v>
      </c>
      <c r="D29" s="5"/>
      <c r="E29" s="6">
        <f t="shared" si="1"/>
        <v>0</v>
      </c>
      <c r="F29" s="5">
        <v>2</v>
      </c>
      <c r="G29" s="6">
        <f t="shared" si="2"/>
        <v>0.87336244541484709</v>
      </c>
      <c r="H29" s="5">
        <v>2</v>
      </c>
      <c r="I29" s="6">
        <f t="shared" si="3"/>
        <v>0.37950664136622392</v>
      </c>
      <c r="J29" s="5"/>
      <c r="K29" s="6">
        <f t="shared" si="4"/>
        <v>0</v>
      </c>
      <c r="L29" s="5"/>
      <c r="M29" s="51">
        <f t="shared" si="5"/>
        <v>0</v>
      </c>
      <c r="N29" s="5"/>
      <c r="O29" s="9">
        <f t="shared" si="6"/>
        <v>0</v>
      </c>
      <c r="P29" s="5"/>
      <c r="Q29" s="6">
        <f t="shared" si="7"/>
        <v>0</v>
      </c>
      <c r="R29" s="5"/>
      <c r="S29" s="9">
        <f t="shared" si="8"/>
        <v>0</v>
      </c>
      <c r="T29" s="5"/>
      <c r="U29" s="14">
        <f t="shared" si="9"/>
        <v>0</v>
      </c>
      <c r="V29" s="37"/>
      <c r="W29" s="6">
        <f t="shared" si="10"/>
        <v>0</v>
      </c>
      <c r="X29" s="5"/>
      <c r="Y29" s="6">
        <f t="shared" si="11"/>
        <v>0</v>
      </c>
      <c r="Z29" s="5"/>
      <c r="AA29" s="6">
        <f t="shared" si="12"/>
        <v>0</v>
      </c>
      <c r="AB29" s="57"/>
      <c r="AC29" s="6">
        <f t="shared" si="13"/>
        <v>0</v>
      </c>
      <c r="AD29" s="5"/>
      <c r="AE29" s="6">
        <f t="shared" si="14"/>
        <v>0</v>
      </c>
      <c r="AF29" s="5"/>
      <c r="AG29" s="6">
        <f t="shared" si="15"/>
        <v>0</v>
      </c>
      <c r="AH29" s="5">
        <f t="shared" si="16"/>
        <v>4</v>
      </c>
      <c r="AI29" s="6">
        <f t="shared" si="17"/>
        <v>0.11341083073433512</v>
      </c>
      <c r="AJ29" s="15">
        <v>118</v>
      </c>
      <c r="AK29" s="14">
        <f t="shared" si="18"/>
        <v>7.9163815427551701E-2</v>
      </c>
    </row>
    <row r="30" spans="1:37" ht="15.75" customHeight="1" x14ac:dyDescent="0.2">
      <c r="A30" s="30" t="s">
        <v>105</v>
      </c>
      <c r="B30" s="5">
        <v>0</v>
      </c>
      <c r="C30" s="6">
        <f t="shared" si="0"/>
        <v>0</v>
      </c>
      <c r="D30" s="5"/>
      <c r="E30" s="6">
        <f t="shared" si="1"/>
        <v>0</v>
      </c>
      <c r="F30" s="5">
        <v>1</v>
      </c>
      <c r="G30" s="6">
        <f t="shared" si="2"/>
        <v>0.43668122270742354</v>
      </c>
      <c r="H30" s="5">
        <v>2</v>
      </c>
      <c r="I30" s="6">
        <f t="shared" si="3"/>
        <v>0.37950664136622392</v>
      </c>
      <c r="J30" s="5"/>
      <c r="K30" s="6">
        <f t="shared" si="4"/>
        <v>0</v>
      </c>
      <c r="L30" s="5"/>
      <c r="M30" s="51">
        <f t="shared" si="5"/>
        <v>0</v>
      </c>
      <c r="N30" s="5"/>
      <c r="O30" s="9">
        <f t="shared" si="6"/>
        <v>0</v>
      </c>
      <c r="P30" s="5"/>
      <c r="Q30" s="6">
        <f t="shared" si="7"/>
        <v>0</v>
      </c>
      <c r="R30" s="5"/>
      <c r="S30" s="9">
        <f t="shared" si="8"/>
        <v>0</v>
      </c>
      <c r="T30" s="5"/>
      <c r="U30" s="14">
        <f t="shared" si="9"/>
        <v>0</v>
      </c>
      <c r="V30" s="37"/>
      <c r="W30" s="6">
        <f t="shared" si="10"/>
        <v>0</v>
      </c>
      <c r="X30" s="5"/>
      <c r="Y30" s="6">
        <f t="shared" si="11"/>
        <v>0</v>
      </c>
      <c r="Z30" s="5"/>
      <c r="AA30" s="6">
        <f t="shared" si="12"/>
        <v>0</v>
      </c>
      <c r="AB30" s="57"/>
      <c r="AC30" s="6">
        <f t="shared" si="13"/>
        <v>0</v>
      </c>
      <c r="AD30" s="5"/>
      <c r="AE30" s="6">
        <f t="shared" si="14"/>
        <v>0</v>
      </c>
      <c r="AF30" s="5"/>
      <c r="AG30" s="6">
        <f t="shared" si="15"/>
        <v>0</v>
      </c>
      <c r="AH30" s="5">
        <f t="shared" si="16"/>
        <v>3</v>
      </c>
      <c r="AI30" s="6">
        <f t="shared" si="17"/>
        <v>8.5058123050751347E-2</v>
      </c>
      <c r="AJ30" s="15">
        <v>175</v>
      </c>
      <c r="AK30" s="14">
        <f t="shared" si="18"/>
        <v>0.11740396355780972</v>
      </c>
    </row>
    <row r="31" spans="1:37" ht="15.75" customHeight="1" x14ac:dyDescent="0.2">
      <c r="A31" s="30" t="s">
        <v>104</v>
      </c>
      <c r="B31" s="5">
        <v>1</v>
      </c>
      <c r="C31" s="6">
        <f t="shared" si="0"/>
        <v>0.55865921787709494</v>
      </c>
      <c r="D31" s="5"/>
      <c r="E31" s="6">
        <f t="shared" si="1"/>
        <v>0</v>
      </c>
      <c r="F31" s="5"/>
      <c r="G31" s="6">
        <f t="shared" si="2"/>
        <v>0</v>
      </c>
      <c r="H31" s="5"/>
      <c r="I31" s="6">
        <f t="shared" si="3"/>
        <v>0</v>
      </c>
      <c r="J31" s="5"/>
      <c r="K31" s="6">
        <f t="shared" si="4"/>
        <v>0</v>
      </c>
      <c r="L31" s="5"/>
      <c r="M31" s="51">
        <f t="shared" si="5"/>
        <v>0</v>
      </c>
      <c r="N31" s="5">
        <v>1</v>
      </c>
      <c r="O31" s="9">
        <f t="shared" si="6"/>
        <v>0.15479876160990713</v>
      </c>
      <c r="P31" s="5"/>
      <c r="Q31" s="6">
        <f t="shared" si="7"/>
        <v>0</v>
      </c>
      <c r="R31" s="5"/>
      <c r="S31" s="9">
        <f t="shared" si="8"/>
        <v>0</v>
      </c>
      <c r="T31" s="5"/>
      <c r="U31" s="14">
        <f t="shared" si="9"/>
        <v>0</v>
      </c>
      <c r="V31" s="37"/>
      <c r="W31" s="6">
        <f t="shared" si="10"/>
        <v>0</v>
      </c>
      <c r="X31" s="5"/>
      <c r="Y31" s="6">
        <f t="shared" si="11"/>
        <v>0</v>
      </c>
      <c r="Z31" s="5"/>
      <c r="AA31" s="6">
        <f t="shared" si="12"/>
        <v>0</v>
      </c>
      <c r="AB31" s="57"/>
      <c r="AC31" s="6">
        <f t="shared" si="13"/>
        <v>0</v>
      </c>
      <c r="AD31" s="5"/>
      <c r="AE31" s="6">
        <f t="shared" si="14"/>
        <v>0</v>
      </c>
      <c r="AF31" s="5">
        <v>1</v>
      </c>
      <c r="AG31" s="6">
        <f t="shared" si="15"/>
        <v>0.29940119760479045</v>
      </c>
      <c r="AH31" s="5">
        <f t="shared" si="16"/>
        <v>3</v>
      </c>
      <c r="AI31" s="6">
        <f t="shared" si="17"/>
        <v>8.5058123050751347E-2</v>
      </c>
      <c r="AJ31" s="15">
        <v>350</v>
      </c>
      <c r="AK31" s="14">
        <f t="shared" si="18"/>
        <v>0.23480792711561943</v>
      </c>
    </row>
    <row r="32" spans="1:37" ht="15.75" customHeight="1" x14ac:dyDescent="0.2">
      <c r="A32" s="30" t="s">
        <v>93</v>
      </c>
      <c r="B32" s="5"/>
      <c r="C32" s="6">
        <f t="shared" si="0"/>
        <v>0</v>
      </c>
      <c r="D32" s="5"/>
      <c r="E32" s="6">
        <f t="shared" si="1"/>
        <v>0</v>
      </c>
      <c r="F32" s="5"/>
      <c r="G32" s="6">
        <f t="shared" si="2"/>
        <v>0</v>
      </c>
      <c r="H32" s="5"/>
      <c r="I32" s="6">
        <f t="shared" si="3"/>
        <v>0</v>
      </c>
      <c r="J32" s="5"/>
      <c r="K32" s="6">
        <f t="shared" si="4"/>
        <v>0</v>
      </c>
      <c r="L32" s="5"/>
      <c r="M32" s="51">
        <f t="shared" si="5"/>
        <v>0</v>
      </c>
      <c r="N32" s="5"/>
      <c r="O32" s="9">
        <f t="shared" si="6"/>
        <v>0</v>
      </c>
      <c r="P32" s="5"/>
      <c r="Q32" s="6">
        <f t="shared" si="7"/>
        <v>0</v>
      </c>
      <c r="R32" s="5"/>
      <c r="S32" s="9">
        <f t="shared" si="8"/>
        <v>0</v>
      </c>
      <c r="T32" s="5"/>
      <c r="U32" s="14">
        <f t="shared" si="9"/>
        <v>0</v>
      </c>
      <c r="V32" s="37">
        <v>2</v>
      </c>
      <c r="W32" s="6">
        <f t="shared" si="10"/>
        <v>0.72727272727272729</v>
      </c>
      <c r="X32" s="5"/>
      <c r="Y32" s="6">
        <f t="shared" si="11"/>
        <v>0</v>
      </c>
      <c r="Z32" s="5"/>
      <c r="AA32" s="6">
        <f t="shared" si="12"/>
        <v>0</v>
      </c>
      <c r="AB32" s="57"/>
      <c r="AC32" s="6">
        <f t="shared" si="13"/>
        <v>0</v>
      </c>
      <c r="AD32" s="5"/>
      <c r="AE32" s="6">
        <f t="shared" si="14"/>
        <v>0</v>
      </c>
      <c r="AF32" s="5"/>
      <c r="AG32" s="6">
        <f t="shared" si="15"/>
        <v>0</v>
      </c>
      <c r="AH32" s="5">
        <f t="shared" si="16"/>
        <v>2</v>
      </c>
      <c r="AI32" s="6">
        <f t="shared" si="17"/>
        <v>5.6705415367167562E-2</v>
      </c>
      <c r="AJ32" s="15">
        <v>45</v>
      </c>
      <c r="AK32" s="14">
        <f t="shared" si="18"/>
        <v>3.018959062915107E-2</v>
      </c>
    </row>
    <row r="33" spans="1:37" ht="15.75" customHeight="1" x14ac:dyDescent="0.2">
      <c r="A33" s="30" t="s">
        <v>94</v>
      </c>
      <c r="B33" s="5"/>
      <c r="C33" s="6">
        <f t="shared" si="0"/>
        <v>0</v>
      </c>
      <c r="D33" s="5"/>
      <c r="E33" s="6">
        <f t="shared" si="1"/>
        <v>0</v>
      </c>
      <c r="F33" s="5"/>
      <c r="G33" s="6">
        <f t="shared" si="2"/>
        <v>0</v>
      </c>
      <c r="H33" s="5">
        <v>1</v>
      </c>
      <c r="I33" s="6">
        <f t="shared" si="3"/>
        <v>0.18975332068311196</v>
      </c>
      <c r="J33" s="5"/>
      <c r="K33" s="6">
        <f t="shared" si="4"/>
        <v>0</v>
      </c>
      <c r="L33" s="5"/>
      <c r="M33" s="51">
        <f t="shared" si="5"/>
        <v>0</v>
      </c>
      <c r="N33" s="5"/>
      <c r="O33" s="9">
        <f t="shared" si="6"/>
        <v>0</v>
      </c>
      <c r="P33" s="5"/>
      <c r="Q33" s="6">
        <f t="shared" si="7"/>
        <v>0</v>
      </c>
      <c r="R33" s="5"/>
      <c r="S33" s="9">
        <f t="shared" si="8"/>
        <v>0</v>
      </c>
      <c r="T33" s="5"/>
      <c r="U33" s="14">
        <f t="shared" si="9"/>
        <v>0</v>
      </c>
      <c r="V33" s="37">
        <v>1</v>
      </c>
      <c r="W33" s="6">
        <f t="shared" si="10"/>
        <v>0.36363636363636365</v>
      </c>
      <c r="X33" s="5"/>
      <c r="Y33" s="6">
        <f t="shared" si="11"/>
        <v>0</v>
      </c>
      <c r="Z33" s="5"/>
      <c r="AA33" s="6">
        <f t="shared" si="12"/>
        <v>0</v>
      </c>
      <c r="AB33" s="57"/>
      <c r="AC33" s="6">
        <f t="shared" si="13"/>
        <v>0</v>
      </c>
      <c r="AD33" s="5"/>
      <c r="AE33" s="6">
        <f t="shared" si="14"/>
        <v>0</v>
      </c>
      <c r="AF33" s="5"/>
      <c r="AG33" s="6">
        <f t="shared" si="15"/>
        <v>0</v>
      </c>
      <c r="AH33" s="5">
        <f t="shared" si="16"/>
        <v>2</v>
      </c>
      <c r="AI33" s="6">
        <f t="shared" si="17"/>
        <v>5.6705415367167562E-2</v>
      </c>
      <c r="AJ33" s="15">
        <v>4</v>
      </c>
      <c r="AK33" s="14">
        <f t="shared" si="18"/>
        <v>2.6835191670356506E-3</v>
      </c>
    </row>
    <row r="34" spans="1:37" ht="15.75" customHeight="1" x14ac:dyDescent="0.2">
      <c r="A34" s="32" t="s">
        <v>109</v>
      </c>
      <c r="B34" s="10"/>
      <c r="C34" s="6">
        <f t="shared" si="0"/>
        <v>0</v>
      </c>
      <c r="D34" s="5">
        <v>1</v>
      </c>
      <c r="E34" s="6">
        <f t="shared" si="1"/>
        <v>0.17699115044247787</v>
      </c>
      <c r="F34" s="5"/>
      <c r="G34" s="6">
        <f t="shared" si="2"/>
        <v>0</v>
      </c>
      <c r="H34" s="5"/>
      <c r="I34" s="6">
        <f t="shared" si="3"/>
        <v>0</v>
      </c>
      <c r="J34" s="5"/>
      <c r="K34" s="6">
        <f t="shared" si="4"/>
        <v>0</v>
      </c>
      <c r="L34" s="5"/>
      <c r="M34" s="51">
        <f t="shared" si="5"/>
        <v>0</v>
      </c>
      <c r="N34" s="5"/>
      <c r="O34" s="9">
        <f t="shared" si="6"/>
        <v>0</v>
      </c>
      <c r="P34" s="5"/>
      <c r="Q34" s="6">
        <f t="shared" si="7"/>
        <v>0</v>
      </c>
      <c r="R34" s="5"/>
      <c r="S34" s="9">
        <f t="shared" si="8"/>
        <v>0</v>
      </c>
      <c r="T34" s="5"/>
      <c r="U34" s="14">
        <f t="shared" si="9"/>
        <v>0</v>
      </c>
      <c r="V34" s="37"/>
      <c r="W34" s="6">
        <f t="shared" si="10"/>
        <v>0</v>
      </c>
      <c r="X34" s="5"/>
      <c r="Y34" s="6">
        <f t="shared" si="11"/>
        <v>0</v>
      </c>
      <c r="Z34" s="5">
        <v>1</v>
      </c>
      <c r="AA34" s="6">
        <f t="shared" si="12"/>
        <v>0.58139534883720934</v>
      </c>
      <c r="AB34" s="57"/>
      <c r="AC34" s="6">
        <f t="shared" si="13"/>
        <v>0</v>
      </c>
      <c r="AD34" s="5"/>
      <c r="AE34" s="6">
        <f t="shared" si="14"/>
        <v>0</v>
      </c>
      <c r="AF34" s="5"/>
      <c r="AG34" s="6">
        <f t="shared" si="15"/>
        <v>0</v>
      </c>
      <c r="AH34" s="5">
        <f t="shared" si="16"/>
        <v>2</v>
      </c>
      <c r="AI34" s="6">
        <f t="shared" si="17"/>
        <v>5.6705415367167562E-2</v>
      </c>
      <c r="AJ34" s="15">
        <v>118</v>
      </c>
      <c r="AK34" s="14">
        <f t="shared" si="18"/>
        <v>7.9163815427551701E-2</v>
      </c>
    </row>
    <row r="35" spans="1:37" ht="15.75" customHeight="1" x14ac:dyDescent="0.2">
      <c r="A35" s="32" t="s">
        <v>88</v>
      </c>
      <c r="B35" s="10"/>
      <c r="C35" s="6">
        <f t="shared" si="0"/>
        <v>0</v>
      </c>
      <c r="D35" s="5"/>
      <c r="E35" s="6">
        <f t="shared" si="1"/>
        <v>0</v>
      </c>
      <c r="F35" s="5"/>
      <c r="G35" s="6">
        <f t="shared" si="2"/>
        <v>0</v>
      </c>
      <c r="H35" s="5">
        <v>1</v>
      </c>
      <c r="I35" s="6">
        <f t="shared" si="3"/>
        <v>0.18975332068311196</v>
      </c>
      <c r="J35" s="5"/>
      <c r="K35" s="6">
        <f t="shared" si="4"/>
        <v>0</v>
      </c>
      <c r="L35" s="5"/>
      <c r="M35" s="51">
        <f t="shared" si="5"/>
        <v>0</v>
      </c>
      <c r="N35" s="5"/>
      <c r="O35" s="9">
        <f t="shared" si="6"/>
        <v>0</v>
      </c>
      <c r="P35" s="5">
        <v>1</v>
      </c>
      <c r="Q35" s="6">
        <f t="shared" si="7"/>
        <v>4</v>
      </c>
      <c r="R35" s="5"/>
      <c r="S35" s="9">
        <f t="shared" si="8"/>
        <v>0</v>
      </c>
      <c r="T35" s="5"/>
      <c r="U35" s="14">
        <f t="shared" si="9"/>
        <v>0</v>
      </c>
      <c r="V35" s="37"/>
      <c r="W35" s="6">
        <f t="shared" si="10"/>
        <v>0</v>
      </c>
      <c r="X35" s="5"/>
      <c r="Y35" s="6">
        <f t="shared" si="11"/>
        <v>0</v>
      </c>
      <c r="Z35" s="5"/>
      <c r="AA35" s="6">
        <f t="shared" si="12"/>
        <v>0</v>
      </c>
      <c r="AB35" s="57"/>
      <c r="AC35" s="6">
        <f t="shared" si="13"/>
        <v>0</v>
      </c>
      <c r="AD35" s="5"/>
      <c r="AE35" s="6">
        <f t="shared" si="14"/>
        <v>0</v>
      </c>
      <c r="AF35" s="5"/>
      <c r="AG35" s="6">
        <f t="shared" si="15"/>
        <v>0</v>
      </c>
      <c r="AH35" s="5">
        <f t="shared" si="16"/>
        <v>2</v>
      </c>
      <c r="AI35" s="6">
        <f t="shared" si="17"/>
        <v>5.6705415367167562E-2</v>
      </c>
      <c r="AJ35" s="15">
        <v>138</v>
      </c>
      <c r="AK35" s="14">
        <f t="shared" si="18"/>
        <v>9.2581411262729951E-2</v>
      </c>
    </row>
    <row r="36" spans="1:37" ht="15.75" customHeight="1" x14ac:dyDescent="0.2">
      <c r="A36" s="32" t="s">
        <v>98</v>
      </c>
      <c r="B36" s="10"/>
      <c r="C36" s="6">
        <f t="shared" si="0"/>
        <v>0</v>
      </c>
      <c r="D36" s="5"/>
      <c r="E36" s="6">
        <f t="shared" si="1"/>
        <v>0</v>
      </c>
      <c r="F36" s="5">
        <v>1</v>
      </c>
      <c r="G36" s="6">
        <f t="shared" si="2"/>
        <v>0.43668122270742354</v>
      </c>
      <c r="H36" s="5"/>
      <c r="I36" s="6">
        <f t="shared" si="3"/>
        <v>0</v>
      </c>
      <c r="J36" s="5"/>
      <c r="K36" s="6">
        <f t="shared" si="4"/>
        <v>0</v>
      </c>
      <c r="L36" s="5"/>
      <c r="M36" s="51">
        <f t="shared" si="5"/>
        <v>0</v>
      </c>
      <c r="N36" s="5"/>
      <c r="O36" s="9">
        <f t="shared" si="6"/>
        <v>0</v>
      </c>
      <c r="P36" s="5"/>
      <c r="Q36" s="6">
        <f t="shared" si="7"/>
        <v>0</v>
      </c>
      <c r="R36" s="5"/>
      <c r="S36" s="9">
        <f t="shared" si="8"/>
        <v>0</v>
      </c>
      <c r="T36" s="5"/>
      <c r="U36" s="14">
        <f t="shared" si="9"/>
        <v>0</v>
      </c>
      <c r="V36" s="37"/>
      <c r="W36" s="6">
        <f t="shared" si="10"/>
        <v>0</v>
      </c>
      <c r="X36" s="5"/>
      <c r="Y36" s="6">
        <f t="shared" si="11"/>
        <v>0</v>
      </c>
      <c r="Z36" s="5"/>
      <c r="AA36" s="6">
        <f t="shared" si="12"/>
        <v>0</v>
      </c>
      <c r="AB36" s="57"/>
      <c r="AC36" s="6">
        <f t="shared" si="13"/>
        <v>0</v>
      </c>
      <c r="AD36" s="5"/>
      <c r="AE36" s="6">
        <f t="shared" si="14"/>
        <v>0</v>
      </c>
      <c r="AF36" s="5"/>
      <c r="AG36" s="6">
        <f t="shared" si="15"/>
        <v>0</v>
      </c>
      <c r="AH36" s="5">
        <f t="shared" si="16"/>
        <v>1</v>
      </c>
      <c r="AI36" s="6">
        <f t="shared" si="17"/>
        <v>2.8352707683583781E-2</v>
      </c>
      <c r="AJ36" s="15">
        <v>115</v>
      </c>
      <c r="AK36" s="14">
        <f t="shared" si="18"/>
        <v>7.715117605227495E-2</v>
      </c>
    </row>
    <row r="37" spans="1:37" ht="15.75" customHeight="1" x14ac:dyDescent="0.2">
      <c r="A37" s="32" t="s">
        <v>86</v>
      </c>
      <c r="B37" s="10"/>
      <c r="C37" s="6">
        <f t="shared" si="0"/>
        <v>0</v>
      </c>
      <c r="D37" s="5"/>
      <c r="E37" s="6">
        <f t="shared" si="1"/>
        <v>0</v>
      </c>
      <c r="F37" s="5"/>
      <c r="G37" s="6">
        <f t="shared" si="2"/>
        <v>0</v>
      </c>
      <c r="H37" s="5"/>
      <c r="I37" s="6">
        <f t="shared" si="3"/>
        <v>0</v>
      </c>
      <c r="J37" s="5"/>
      <c r="K37" s="6">
        <f t="shared" si="4"/>
        <v>0</v>
      </c>
      <c r="L37" s="5"/>
      <c r="M37" s="51">
        <f t="shared" si="5"/>
        <v>0</v>
      </c>
      <c r="N37" s="5"/>
      <c r="O37" s="9">
        <f t="shared" si="6"/>
        <v>0</v>
      </c>
      <c r="P37" s="5"/>
      <c r="Q37" s="6">
        <f t="shared" si="7"/>
        <v>0</v>
      </c>
      <c r="R37" s="5"/>
      <c r="S37" s="9">
        <f t="shared" si="8"/>
        <v>0</v>
      </c>
      <c r="T37" s="5"/>
      <c r="U37" s="14">
        <f t="shared" si="9"/>
        <v>0</v>
      </c>
      <c r="V37" s="37"/>
      <c r="W37" s="6">
        <f t="shared" si="10"/>
        <v>0</v>
      </c>
      <c r="X37" s="5"/>
      <c r="Y37" s="6">
        <f t="shared" si="11"/>
        <v>0</v>
      </c>
      <c r="Z37" s="5"/>
      <c r="AA37" s="6">
        <f t="shared" si="12"/>
        <v>0</v>
      </c>
      <c r="AB37" s="57">
        <v>1</v>
      </c>
      <c r="AC37" s="6">
        <f t="shared" si="13"/>
        <v>0.90909090909090906</v>
      </c>
      <c r="AD37" s="5"/>
      <c r="AE37" s="6">
        <f t="shared" si="14"/>
        <v>0</v>
      </c>
      <c r="AF37" s="5"/>
      <c r="AG37" s="6">
        <f t="shared" si="15"/>
        <v>0</v>
      </c>
      <c r="AH37" s="5">
        <f t="shared" si="16"/>
        <v>1</v>
      </c>
      <c r="AI37" s="6">
        <f t="shared" si="17"/>
        <v>2.8352707683583781E-2</v>
      </c>
      <c r="AJ37" s="15">
        <v>213</v>
      </c>
      <c r="AK37" s="14">
        <f t="shared" si="18"/>
        <v>0.1428973956446484</v>
      </c>
    </row>
    <row r="38" spans="1:37" ht="15.75" customHeight="1" x14ac:dyDescent="0.2">
      <c r="A38" s="32" t="s">
        <v>108</v>
      </c>
      <c r="B38" s="10"/>
      <c r="C38" s="6">
        <f t="shared" si="0"/>
        <v>0</v>
      </c>
      <c r="D38" s="5"/>
      <c r="E38" s="6">
        <f t="shared" si="1"/>
        <v>0</v>
      </c>
      <c r="F38" s="5"/>
      <c r="G38" s="6">
        <f t="shared" si="2"/>
        <v>0</v>
      </c>
      <c r="H38" s="5"/>
      <c r="I38" s="6">
        <f t="shared" si="3"/>
        <v>0</v>
      </c>
      <c r="J38" s="5"/>
      <c r="K38" s="6">
        <f t="shared" si="4"/>
        <v>0</v>
      </c>
      <c r="L38" s="5"/>
      <c r="M38" s="51">
        <f t="shared" si="5"/>
        <v>0</v>
      </c>
      <c r="N38" s="5"/>
      <c r="O38" s="9">
        <f t="shared" si="6"/>
        <v>0</v>
      </c>
      <c r="P38" s="5"/>
      <c r="Q38" s="6">
        <f t="shared" si="7"/>
        <v>0</v>
      </c>
      <c r="R38" s="5"/>
      <c r="S38" s="9">
        <f t="shared" si="8"/>
        <v>0</v>
      </c>
      <c r="T38" s="5"/>
      <c r="U38" s="14">
        <f t="shared" si="9"/>
        <v>0</v>
      </c>
      <c r="V38" s="37"/>
      <c r="W38" s="6">
        <f t="shared" si="10"/>
        <v>0</v>
      </c>
      <c r="X38" s="5"/>
      <c r="Y38" s="6">
        <f t="shared" si="11"/>
        <v>0</v>
      </c>
      <c r="Z38" s="5"/>
      <c r="AA38" s="6">
        <f t="shared" si="12"/>
        <v>0</v>
      </c>
      <c r="AB38" s="57"/>
      <c r="AC38" s="6">
        <f t="shared" si="13"/>
        <v>0</v>
      </c>
      <c r="AD38" s="5">
        <v>1</v>
      </c>
      <c r="AE38" s="6">
        <f t="shared" si="14"/>
        <v>0.64102564102564097</v>
      </c>
      <c r="AF38" s="5"/>
      <c r="AG38" s="6">
        <f t="shared" si="15"/>
        <v>0</v>
      </c>
      <c r="AH38" s="5">
        <f t="shared" si="16"/>
        <v>1</v>
      </c>
      <c r="AI38" s="6">
        <f t="shared" si="17"/>
        <v>2.8352707683583781E-2</v>
      </c>
      <c r="AJ38" s="15">
        <v>4</v>
      </c>
      <c r="AK38" s="14">
        <f t="shared" si="18"/>
        <v>2.6835191670356506E-3</v>
      </c>
    </row>
    <row r="39" spans="1:37" ht="15.75" customHeight="1" x14ac:dyDescent="0.2">
      <c r="A39" s="32" t="s">
        <v>84</v>
      </c>
      <c r="B39" s="10"/>
      <c r="C39" s="6">
        <f t="shared" si="0"/>
        <v>0</v>
      </c>
      <c r="D39" s="5"/>
      <c r="E39" s="6">
        <f t="shared" si="1"/>
        <v>0</v>
      </c>
      <c r="F39" s="5"/>
      <c r="G39" s="6">
        <f t="shared" si="2"/>
        <v>0</v>
      </c>
      <c r="H39" s="5"/>
      <c r="I39" s="6">
        <f t="shared" si="3"/>
        <v>0</v>
      </c>
      <c r="J39" s="5"/>
      <c r="K39" s="6">
        <f t="shared" si="4"/>
        <v>0</v>
      </c>
      <c r="L39" s="5"/>
      <c r="M39" s="51">
        <f t="shared" si="5"/>
        <v>0</v>
      </c>
      <c r="N39" s="5"/>
      <c r="O39" s="9">
        <f t="shared" si="6"/>
        <v>0</v>
      </c>
      <c r="P39" s="5"/>
      <c r="Q39" s="6">
        <f t="shared" si="7"/>
        <v>0</v>
      </c>
      <c r="R39" s="5"/>
      <c r="S39" s="9">
        <f t="shared" si="8"/>
        <v>0</v>
      </c>
      <c r="T39" s="5"/>
      <c r="U39" s="14">
        <f t="shared" si="9"/>
        <v>0</v>
      </c>
      <c r="V39" s="37"/>
      <c r="W39" s="6">
        <f t="shared" si="10"/>
        <v>0</v>
      </c>
      <c r="X39" s="5"/>
      <c r="Y39" s="6">
        <f t="shared" si="11"/>
        <v>0</v>
      </c>
      <c r="Z39" s="5"/>
      <c r="AA39" s="6">
        <f t="shared" si="12"/>
        <v>0</v>
      </c>
      <c r="AB39" s="57">
        <v>1</v>
      </c>
      <c r="AC39" s="6">
        <f t="shared" si="13"/>
        <v>0.90909090909090906</v>
      </c>
      <c r="AD39" s="5"/>
      <c r="AE39" s="6">
        <f t="shared" si="14"/>
        <v>0</v>
      </c>
      <c r="AF39" s="5"/>
      <c r="AG39" s="6">
        <f t="shared" si="15"/>
        <v>0</v>
      </c>
      <c r="AH39" s="5">
        <f t="shared" si="16"/>
        <v>1</v>
      </c>
      <c r="AI39" s="6">
        <f t="shared" si="17"/>
        <v>2.8352707683583781E-2</v>
      </c>
      <c r="AJ39" s="15">
        <v>45</v>
      </c>
      <c r="AK39" s="14">
        <f t="shared" si="18"/>
        <v>3.018959062915107E-2</v>
      </c>
    </row>
    <row r="40" spans="1:37" ht="15.75" customHeight="1" x14ac:dyDescent="0.2">
      <c r="A40" s="32" t="s">
        <v>97</v>
      </c>
      <c r="B40" s="7"/>
      <c r="C40" s="8">
        <f t="shared" si="0"/>
        <v>0</v>
      </c>
      <c r="D40" s="7"/>
      <c r="E40" s="8">
        <f t="shared" si="1"/>
        <v>0</v>
      </c>
      <c r="F40" s="7"/>
      <c r="G40" s="8">
        <f t="shared" si="2"/>
        <v>0</v>
      </c>
      <c r="H40" s="7"/>
      <c r="I40" s="8">
        <f t="shared" si="3"/>
        <v>0</v>
      </c>
      <c r="J40" s="7"/>
      <c r="K40" s="8">
        <f t="shared" si="4"/>
        <v>0</v>
      </c>
      <c r="L40" s="10"/>
      <c r="M40" s="51">
        <f t="shared" si="5"/>
        <v>0</v>
      </c>
      <c r="N40" s="10"/>
      <c r="O40" s="12">
        <f t="shared" si="6"/>
        <v>0</v>
      </c>
      <c r="P40" s="7"/>
      <c r="Q40" s="8">
        <f t="shared" si="7"/>
        <v>0</v>
      </c>
      <c r="R40" s="10"/>
      <c r="S40" s="12">
        <f t="shared" si="8"/>
        <v>0</v>
      </c>
      <c r="T40" s="7"/>
      <c r="U40" s="20">
        <f t="shared" si="9"/>
        <v>0</v>
      </c>
      <c r="V40" s="38"/>
      <c r="W40" s="35">
        <f t="shared" si="10"/>
        <v>0</v>
      </c>
      <c r="X40" s="7"/>
      <c r="Y40" s="8">
        <f t="shared" si="11"/>
        <v>0</v>
      </c>
      <c r="Z40" s="7"/>
      <c r="AA40" s="8">
        <f t="shared" si="12"/>
        <v>0</v>
      </c>
      <c r="AB40" s="58"/>
      <c r="AC40" s="35">
        <f t="shared" si="13"/>
        <v>0</v>
      </c>
      <c r="AD40" s="7"/>
      <c r="AE40" s="8">
        <f t="shared" si="14"/>
        <v>0</v>
      </c>
      <c r="AF40" s="7"/>
      <c r="AG40" s="8">
        <f t="shared" si="15"/>
        <v>0</v>
      </c>
      <c r="AH40" s="7">
        <f t="shared" si="16"/>
        <v>0</v>
      </c>
      <c r="AI40" s="8">
        <f t="shared" si="17"/>
        <v>0</v>
      </c>
      <c r="AJ40" s="16">
        <v>67</v>
      </c>
      <c r="AK40" s="20">
        <f t="shared" si="18"/>
        <v>4.4948946047847146E-2</v>
      </c>
    </row>
    <row r="41" spans="1:37" ht="25.5" customHeight="1" thickBot="1" x14ac:dyDescent="0.25">
      <c r="A41" s="34" t="s">
        <v>21</v>
      </c>
      <c r="B41" s="17">
        <f>SUM(B3:B40)</f>
        <v>179</v>
      </c>
      <c r="C41" s="18">
        <f>B41/B41*100</f>
        <v>100</v>
      </c>
      <c r="D41" s="17">
        <f>SUM(D3:D40)</f>
        <v>565</v>
      </c>
      <c r="E41" s="18">
        <f>D41/D41*100</f>
        <v>100</v>
      </c>
      <c r="F41" s="17">
        <f>SUM(F3:F40)</f>
        <v>229</v>
      </c>
      <c r="G41" s="18">
        <f>F41/F41*100</f>
        <v>100</v>
      </c>
      <c r="H41" s="17">
        <f>SUM(H3:H40)</f>
        <v>527</v>
      </c>
      <c r="I41" s="18">
        <f>H41/H41*100</f>
        <v>100</v>
      </c>
      <c r="J41" s="17">
        <f>SUM(J3:J40)</f>
        <v>113</v>
      </c>
      <c r="K41" s="18">
        <f>J41/J41*100</f>
        <v>100</v>
      </c>
      <c r="L41" s="17">
        <f>SUM(L3:L40)</f>
        <v>34</v>
      </c>
      <c r="M41" s="18">
        <f>L41/L41*100</f>
        <v>100</v>
      </c>
      <c r="N41" s="17">
        <f>SUM(N3:N40)</f>
        <v>646</v>
      </c>
      <c r="O41" s="18">
        <f>N41/N41*100</f>
        <v>100</v>
      </c>
      <c r="P41" s="17">
        <f>SUM(P3:P40)</f>
        <v>25</v>
      </c>
      <c r="Q41" s="18">
        <f>P41/P41*100</f>
        <v>100</v>
      </c>
      <c r="R41" s="17">
        <f>SUM(R3:R40)</f>
        <v>80</v>
      </c>
      <c r="S41" s="18">
        <f>R41/R41*100</f>
        <v>100</v>
      </c>
      <c r="T41" s="17">
        <f>SUM(T3:T40)</f>
        <v>48</v>
      </c>
      <c r="U41" s="19">
        <f>T41/T41*100</f>
        <v>100</v>
      </c>
      <c r="V41" s="39">
        <f>SUM(V3:V40)</f>
        <v>275</v>
      </c>
      <c r="W41" s="18">
        <f>V41/V41*100</f>
        <v>100</v>
      </c>
      <c r="X41" s="17">
        <f>SUM(X3:X40)</f>
        <v>34</v>
      </c>
      <c r="Y41" s="18">
        <f>X41/X41*100</f>
        <v>100</v>
      </c>
      <c r="Z41" s="17">
        <f>SUM(Z3:Z40)</f>
        <v>172</v>
      </c>
      <c r="AA41" s="18">
        <f>Z41/Z41*100</f>
        <v>100</v>
      </c>
      <c r="AB41" s="60">
        <f>SUM(AB3:AB40)</f>
        <v>110</v>
      </c>
      <c r="AC41" s="18">
        <f>AB41/AB41*100</f>
        <v>100</v>
      </c>
      <c r="AD41" s="17">
        <f>SUM(AD3:AD40)</f>
        <v>156</v>
      </c>
      <c r="AE41" s="18">
        <f>AD41/AD41*100</f>
        <v>100</v>
      </c>
      <c r="AF41" s="17">
        <f>SUM(AF3:AF40)</f>
        <v>334</v>
      </c>
      <c r="AG41" s="18">
        <f>AF41/AF41*100</f>
        <v>100</v>
      </c>
      <c r="AH41" s="17">
        <f t="shared" ref="AH41" si="19">SUM(B41,D41,F41,H41,J41,L41,N41,P41,R41,T41,V41,X41,Z41,AB41,AD41,AF41)</f>
        <v>3527</v>
      </c>
      <c r="AI41" s="18">
        <f>AH41/AH41*100</f>
        <v>100</v>
      </c>
      <c r="AJ41" s="17">
        <f>SUM(AJ3:AJ40)</f>
        <v>149058</v>
      </c>
      <c r="AK41" s="19">
        <f>AJ41/AJ41*100</f>
        <v>100</v>
      </c>
    </row>
    <row r="42" spans="1:37" ht="26.2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2"/>
      <c r="AK42" s="21"/>
    </row>
    <row r="43" spans="1:37" ht="27.75" customHeight="1" x14ac:dyDescent="0.2">
      <c r="A43" s="23" t="s">
        <v>24</v>
      </c>
      <c r="B43" s="75">
        <v>1471</v>
      </c>
      <c r="C43" s="75"/>
      <c r="D43" s="75">
        <v>4221</v>
      </c>
      <c r="E43" s="75"/>
      <c r="F43" s="75">
        <v>1655</v>
      </c>
      <c r="G43" s="75"/>
      <c r="H43" s="75">
        <v>3476</v>
      </c>
      <c r="I43" s="75"/>
      <c r="J43" s="75">
        <v>1054</v>
      </c>
      <c r="K43" s="75"/>
      <c r="L43" s="75">
        <v>294</v>
      </c>
      <c r="M43" s="75"/>
      <c r="N43" s="75">
        <v>4593</v>
      </c>
      <c r="O43" s="75"/>
      <c r="P43" s="75">
        <v>296</v>
      </c>
      <c r="Q43" s="75"/>
      <c r="R43" s="75">
        <v>682</v>
      </c>
      <c r="S43" s="75"/>
      <c r="T43" s="75">
        <v>355</v>
      </c>
      <c r="U43" s="75"/>
      <c r="V43" s="75">
        <v>3153</v>
      </c>
      <c r="W43" s="75"/>
      <c r="X43" s="75">
        <v>208</v>
      </c>
      <c r="Y43" s="75"/>
      <c r="Z43" s="75">
        <v>1076</v>
      </c>
      <c r="AA43" s="75"/>
      <c r="AB43" s="75">
        <v>748</v>
      </c>
      <c r="AC43" s="75"/>
      <c r="AD43" s="75">
        <v>1435</v>
      </c>
      <c r="AE43" s="75"/>
      <c r="AF43" s="75">
        <v>3119</v>
      </c>
      <c r="AG43" s="75"/>
      <c r="AH43" s="75">
        <f>SUM(B43:AG43)</f>
        <v>27836</v>
      </c>
      <c r="AI43" s="75"/>
      <c r="AJ43" s="75">
        <v>1004653</v>
      </c>
      <c r="AK43" s="75"/>
    </row>
    <row r="44" spans="1:37" ht="27.75" customHeight="1" thickBot="1" x14ac:dyDescent="0.25">
      <c r="A44" s="24" t="s">
        <v>26</v>
      </c>
      <c r="B44" s="75">
        <v>182</v>
      </c>
      <c r="C44" s="75"/>
      <c r="D44" s="67">
        <v>567</v>
      </c>
      <c r="E44" s="67"/>
      <c r="F44" s="67">
        <v>229</v>
      </c>
      <c r="G44" s="67"/>
      <c r="H44" s="67">
        <v>529</v>
      </c>
      <c r="I44" s="67"/>
      <c r="J44" s="67">
        <v>113</v>
      </c>
      <c r="K44" s="67"/>
      <c r="L44" s="67">
        <v>34</v>
      </c>
      <c r="M44" s="67"/>
      <c r="N44" s="67">
        <v>654</v>
      </c>
      <c r="O44" s="67"/>
      <c r="P44" s="67">
        <v>27</v>
      </c>
      <c r="Q44" s="67"/>
      <c r="R44" s="67">
        <v>82</v>
      </c>
      <c r="S44" s="67"/>
      <c r="T44" s="67">
        <v>49</v>
      </c>
      <c r="U44" s="67"/>
      <c r="V44" s="67">
        <v>280</v>
      </c>
      <c r="W44" s="67"/>
      <c r="X44" s="67">
        <v>34</v>
      </c>
      <c r="Y44" s="67"/>
      <c r="Z44" s="67">
        <v>172</v>
      </c>
      <c r="AA44" s="67"/>
      <c r="AB44" s="67">
        <v>111</v>
      </c>
      <c r="AC44" s="67"/>
      <c r="AD44" s="76">
        <v>156</v>
      </c>
      <c r="AE44" s="76"/>
      <c r="AF44" s="67">
        <v>334</v>
      </c>
      <c r="AG44" s="67"/>
      <c r="AH44" s="67">
        <f>SUM(B44:AG44)</f>
        <v>3553</v>
      </c>
      <c r="AI44" s="67"/>
      <c r="AJ44" s="67">
        <v>150690</v>
      </c>
      <c r="AK44" s="67"/>
    </row>
    <row r="45" spans="1:37" ht="27.75" customHeight="1" thickTop="1" thickBot="1" x14ac:dyDescent="0.25">
      <c r="A45" s="24" t="s">
        <v>25</v>
      </c>
      <c r="B45" s="73">
        <f>B44/B43</f>
        <v>0.12372535690006799</v>
      </c>
      <c r="C45" s="74"/>
      <c r="D45" s="70">
        <f>D44/D43</f>
        <v>0.13432835820895522</v>
      </c>
      <c r="E45" s="66"/>
      <c r="F45" s="66">
        <f>F44/F43</f>
        <v>0.13836858006042296</v>
      </c>
      <c r="G45" s="66"/>
      <c r="H45" s="66">
        <f>H44/H43</f>
        <v>0.15218642117376294</v>
      </c>
      <c r="I45" s="66"/>
      <c r="J45" s="66">
        <f>J44/J43</f>
        <v>0.10721062618595825</v>
      </c>
      <c r="K45" s="66"/>
      <c r="L45" s="66">
        <f>L44/L43</f>
        <v>0.11564625850340136</v>
      </c>
      <c r="M45" s="66"/>
      <c r="N45" s="66">
        <f>N44/N43</f>
        <v>0.14239059438275636</v>
      </c>
      <c r="O45" s="66"/>
      <c r="P45" s="66">
        <f>P44/P43</f>
        <v>9.1216216216216214E-2</v>
      </c>
      <c r="Q45" s="66"/>
      <c r="R45" s="66">
        <f>R44/R43</f>
        <v>0.12023460410557185</v>
      </c>
      <c r="S45" s="66"/>
      <c r="T45" s="66">
        <f>T44/T43</f>
        <v>0.13802816901408452</v>
      </c>
      <c r="U45" s="66"/>
      <c r="V45" s="66">
        <f>V44/V43</f>
        <v>8.8804313352362829E-2</v>
      </c>
      <c r="W45" s="66"/>
      <c r="X45" s="66">
        <f>X44/X43</f>
        <v>0.16346153846153846</v>
      </c>
      <c r="Y45" s="66"/>
      <c r="Z45" s="70">
        <f>Z44/Z43</f>
        <v>0.15985130111524162</v>
      </c>
      <c r="AA45" s="70"/>
      <c r="AB45" s="66">
        <f>AB44/AB43</f>
        <v>0.1483957219251337</v>
      </c>
      <c r="AC45" s="66"/>
      <c r="AD45" s="71">
        <f>AD44/AD43</f>
        <v>0.10871080139372823</v>
      </c>
      <c r="AE45" s="72"/>
      <c r="AF45" s="65">
        <f>AF44/AF43</f>
        <v>0.10708560436037191</v>
      </c>
      <c r="AG45" s="66"/>
      <c r="AH45" s="66">
        <f>AH44/AH43</f>
        <v>0.12764046558413567</v>
      </c>
      <c r="AI45" s="66"/>
      <c r="AJ45" s="66">
        <f>AJ44/AJ43</f>
        <v>0.1499920868200264</v>
      </c>
      <c r="AK45" s="66"/>
    </row>
    <row r="46" spans="1:37" ht="13.5" thickTop="1" x14ac:dyDescent="0.2"/>
  </sheetData>
  <sortState ref="A3:AK40">
    <sortCondition descending="1" ref="AH3:AH40"/>
  </sortState>
  <mergeCells count="72">
    <mergeCell ref="B1:C1"/>
    <mergeCell ref="D1:E1"/>
    <mergeCell ref="F1:G1"/>
    <mergeCell ref="H1:I1"/>
    <mergeCell ref="J1:K1"/>
    <mergeCell ref="AH1:AI1"/>
    <mergeCell ref="AJ1:AK1"/>
    <mergeCell ref="N1:O1"/>
    <mergeCell ref="P1:Q1"/>
    <mergeCell ref="R1:S1"/>
    <mergeCell ref="T1:U1"/>
    <mergeCell ref="V1:W1"/>
    <mergeCell ref="X1:Y1"/>
    <mergeCell ref="L43:M43"/>
    <mergeCell ref="Z1:AA1"/>
    <mergeCell ref="AB1:AC1"/>
    <mergeCell ref="AD1:AE1"/>
    <mergeCell ref="AF1:AG1"/>
    <mergeCell ref="L1:M1"/>
    <mergeCell ref="B43:C43"/>
    <mergeCell ref="D43:E43"/>
    <mergeCell ref="F43:G43"/>
    <mergeCell ref="H43:I43"/>
    <mergeCell ref="J43:K43"/>
    <mergeCell ref="AJ43:AK43"/>
    <mergeCell ref="N43:O43"/>
    <mergeCell ref="P43:Q43"/>
    <mergeCell ref="R43:S43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B44:C44"/>
    <mergeCell ref="D44:E44"/>
    <mergeCell ref="F44:G44"/>
    <mergeCell ref="H44:I44"/>
    <mergeCell ref="J44:K44"/>
    <mergeCell ref="AH44:AI44"/>
    <mergeCell ref="AJ44:AK44"/>
    <mergeCell ref="N44:O44"/>
    <mergeCell ref="P44:Q44"/>
    <mergeCell ref="R44:S44"/>
    <mergeCell ref="T44:U44"/>
    <mergeCell ref="V44:W44"/>
    <mergeCell ref="X44:Y44"/>
    <mergeCell ref="L45:M45"/>
    <mergeCell ref="Z44:AA44"/>
    <mergeCell ref="AB44:AC44"/>
    <mergeCell ref="AD44:AE44"/>
    <mergeCell ref="AF44:AG44"/>
    <mergeCell ref="L44:M44"/>
    <mergeCell ref="B45:C45"/>
    <mergeCell ref="D45:E45"/>
    <mergeCell ref="F45:G45"/>
    <mergeCell ref="H45:I45"/>
    <mergeCell ref="J45:K45"/>
    <mergeCell ref="AJ45:AK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</mergeCells>
  <conditionalFormatting sqref="C3 E3 G3 I3 K3 M3 O3 Q3 S3 U3 W3 Y3 AA3 AC3 AE3 AG3">
    <cfRule type="top10" dxfId="6" priority="7" stopIfTrue="1" rank="1"/>
  </conditionalFormatting>
  <conditionalFormatting sqref="C4 E4 G4 I4 K4 M4 O4 Q4 S4 U4 W4 Y4 AA4 AC4 AE4 AG4">
    <cfRule type="top10" dxfId="5" priority="6" stopIfTrue="1" rank="1"/>
  </conditionalFormatting>
  <conditionalFormatting sqref="C5 E5 G5 I5 K5 M5 O5 Q5 S5 U5 W5 Y5 AA5 AC5 AE5 AG5">
    <cfRule type="top10" dxfId="4" priority="5" stopIfTrue="1" rank="1"/>
  </conditionalFormatting>
  <conditionalFormatting sqref="C6 E6 G6 I6 K6 M6 O6 Q6 S6 U6 W6 Y6 AA6 AC6 AE6 AG6">
    <cfRule type="top10" dxfId="3" priority="4" stopIfTrue="1" rank="1"/>
  </conditionalFormatting>
  <conditionalFormatting sqref="C7 E7 G7 I7 K7 M7 O7 Q7 S7 U7 W7 Y7 AA7 AC7 AE7 AG7">
    <cfRule type="top10" dxfId="2" priority="3" stopIfTrue="1" rank="1"/>
  </conditionalFormatting>
  <conditionalFormatting sqref="C8 E8 G8 I8 K8 M8 O8 Q8 S8 U8 W8 Y8 AA8 AC8 AE8 AG8">
    <cfRule type="top10" dxfId="1" priority="2" stopIfTrue="1" rank="1"/>
  </conditionalFormatting>
  <conditionalFormatting sqref="C9 E9 G9 I9 K9 M9 O9 Q9 S9 U9 W9 Y9 AA9 AC9 AE9 AG9">
    <cfRule type="top10" dxfId="0" priority="1" stopIfTrue="1" rank="1"/>
  </conditionalFormatting>
  <printOptions horizontalCentered="1" verticalCentered="1"/>
  <pageMargins left="0" right="0" top="0" bottom="0" header="0" footer="0"/>
  <pageSetup paperSize="9" orientation="landscape" horizontalDpi="4294967293" verticalDpi="4294967293" r:id="rId1"/>
  <headerFooter alignWithMargins="0"/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2004</vt:lpstr>
      <vt:lpstr>2009</vt:lpstr>
      <vt:lpstr>2014</vt:lpstr>
      <vt:lpstr>'2004'!Názvy_tisku</vt:lpstr>
      <vt:lpstr>'2009'!Názvy_tisku</vt:lpstr>
      <vt:lpstr>'2014'!Názvy_tisku</vt:lpstr>
    </vt:vector>
  </TitlesOfParts>
  <Company>JAP Trading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izo_prodej</dc:creator>
  <cp:lastModifiedBy>Starosta</cp:lastModifiedBy>
  <cp:lastPrinted>2002-11-09T15:39:06Z</cp:lastPrinted>
  <dcterms:created xsi:type="dcterms:W3CDTF">2000-11-13T10:43:59Z</dcterms:created>
  <dcterms:modified xsi:type="dcterms:W3CDTF">2014-05-26T13:44:40Z</dcterms:modified>
</cp:coreProperties>
</file>