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90" windowWidth="13710" windowHeight="7305" tabRatio="828" firstSheet="6" activeTab="21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G 1999-2007" sheetId="10" r:id="rId10"/>
    <sheet name="celkem" sheetId="11" r:id="rId11"/>
    <sheet name="grafy Hrádek " sheetId="12" r:id="rId12"/>
    <sheet name="G-1999" sheetId="13" r:id="rId13"/>
    <sheet name="G-2000" sheetId="14" r:id="rId14"/>
    <sheet name="G-2001" sheetId="15" r:id="rId15"/>
    <sheet name="G-2002" sheetId="16" r:id="rId16"/>
    <sheet name="G-2003" sheetId="17" r:id="rId17"/>
    <sheet name="G-2004" sheetId="18" r:id="rId18"/>
    <sheet name="G-2005" sheetId="19" r:id="rId19"/>
    <sheet name="G-2006" sheetId="20" r:id="rId20"/>
    <sheet name="G-2007" sheetId="21" r:id="rId21"/>
    <sheet name="G-celkem" sheetId="22" r:id="rId22"/>
  </sheets>
  <definedNames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0" hidden="1">#REF!</definedName>
    <definedName name="_Sort" hidden="1">#REF!</definedName>
    <definedName name="_xlnm.Print_Titles" localSheetId="0">'1999'!$2:$3</definedName>
    <definedName name="_xlnm.Print_Titles" localSheetId="1">'2000'!$2:$3</definedName>
    <definedName name="_xlnm.Print_Titles" localSheetId="2">'2001'!$2:$3</definedName>
    <definedName name="_xlnm.Print_Titles" localSheetId="3">'2002'!$2:$3</definedName>
    <definedName name="_xlnm.Print_Titles" localSheetId="4">'2003'!$2:$3</definedName>
    <definedName name="_xlnm.Print_Titles" localSheetId="5">'2004'!$2:$3</definedName>
    <definedName name="_xlnm.Print_Titles" localSheetId="6">'2005'!$2:$3</definedName>
    <definedName name="_xlnm.Print_Titles" localSheetId="7">'2006'!$2:$3</definedName>
    <definedName name="_xlnm.Print_Titles" localSheetId="8">'2007'!$2:$3</definedName>
    <definedName name="Obce" localSheetId="2">'2001'!#REF!</definedName>
    <definedName name="Obce" localSheetId="3">'2002'!#REF!</definedName>
    <definedName name="Obce" localSheetId="4">'2003'!#REF!</definedName>
    <definedName name="Obce" localSheetId="5">'2004'!#REF!</definedName>
    <definedName name="Obce" localSheetId="6">'2005'!#REF!</definedName>
    <definedName name="Obce" localSheetId="7">'2006'!#REF!</definedName>
    <definedName name="Obce" localSheetId="8">'2007'!#REF!</definedName>
    <definedName name="Obce" localSheetId="10">'celkem'!#REF!</definedName>
    <definedName name="_xlnm.Print_Area" localSheetId="10">'celkem'!$A$1:$M$99</definedName>
  </definedNames>
  <calcPr fullCalcOnLoad="1"/>
</workbook>
</file>

<file path=xl/sharedStrings.xml><?xml version="1.0" encoding="utf-8"?>
<sst xmlns="http://schemas.openxmlformats.org/spreadsheetml/2006/main" count="777" uniqueCount="61">
  <si>
    <t>Hrádek</t>
  </si>
  <si>
    <t>Hrčava</t>
  </si>
  <si>
    <t>Bocanovice</t>
  </si>
  <si>
    <t>Košařiska</t>
  </si>
  <si>
    <t>Horní Lomná</t>
  </si>
  <si>
    <t>Dolní Lomná</t>
  </si>
  <si>
    <t>Bukovec</t>
  </si>
  <si>
    <t>Milíkov</t>
  </si>
  <si>
    <t>Písek</t>
  </si>
  <si>
    <t>Nýdek</t>
  </si>
  <si>
    <t>Vendryně</t>
  </si>
  <si>
    <t>Bystřice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</si>
  <si>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</si>
  <si>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</si>
  <si>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</si>
  <si>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</si>
  <si>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</si>
  <si>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</si>
  <si>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</si>
  <si>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</si>
  <si>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</si>
  <si>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</si>
  <si>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</si>
  <si>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obec</t>
  </si>
  <si>
    <t>%</t>
  </si>
  <si>
    <t xml:space="preserve">Jablunkov </t>
  </si>
  <si>
    <t>Mosty u Jablunkova</t>
  </si>
  <si>
    <t xml:space="preserve">Návsí </t>
  </si>
  <si>
    <t>Písečná</t>
  </si>
  <si>
    <t>I.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</si>
  <si>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</si>
  <si>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</si>
  <si>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</si>
  <si>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</si>
  <si>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</si>
  <si>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</si>
  <si>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</si>
  <si>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</si>
  <si>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</si>
  <si>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</si>
  <si>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</si>
  <si>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</si>
  <si>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</si>
  <si>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Třinec</t>
  </si>
  <si>
    <t>počet nez.</t>
  </si>
  <si>
    <t>Míra nezaměstnanosti a počet nezaměstnaných na Jablunkovsku v roce 2001</t>
  </si>
  <si>
    <t>Míra nezaměstnanosti a počet nezaměstnaných na Jablunkovsku v roce 2000</t>
  </si>
  <si>
    <t>ekonom. aktivní</t>
  </si>
  <si>
    <t>Míra nezaměstnanosti a počet nezaměstnaných na Jablunkovsku v roce 1999</t>
  </si>
  <si>
    <t>průměr/rok</t>
  </si>
  <si>
    <t>Míra nezaměstnanosti a počet nezaměstnaných na Jablunkovsku v roce 2002</t>
  </si>
  <si>
    <t>Míra nezaměstnanosti a počet nezaměstnaných na Jablunkovsku v roce 2003</t>
  </si>
  <si>
    <t>I</t>
  </si>
  <si>
    <t>region</t>
  </si>
  <si>
    <t>Míra nezaměstnanosti a počet nezaměstnaných na Jablunkovsku v roce 2004</t>
  </si>
  <si>
    <t>Míra nezaměstnanosti a počet nezaměstnaných na Jablunkovsku v roce 2005</t>
  </si>
  <si>
    <t>Míra nezaměstnanosti a počet nezaměstnaných na Jablunkovsku v roce 2006</t>
  </si>
  <si>
    <t>rok</t>
  </si>
  <si>
    <t>prům. počet</t>
  </si>
  <si>
    <t>Vývoj průměrné míry nezaměstnanosti v regionu</t>
  </si>
  <si>
    <t>Míra nezaměstnanosti a počet nezaměstnaných na Jablunkovsku v roce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</si>
</sst>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Helv"/>
      <family val="0"/>
    </font>
    <font>
      <sz val="12"/>
      <name val="Arial CE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4.5"/>
      <color indexed="8"/>
      <name val="Arial"/>
      <family val="0"/>
    </font>
    <font>
      <b/>
      <i/>
      <sz val="14.25"/>
      <color indexed="8"/>
      <name val="Arial"/>
      <family val="0"/>
    </font>
    <font>
      <sz val="18.25"/>
      <color indexed="8"/>
      <name val="Arial CE"/>
      <family val="0"/>
    </font>
    <font>
      <b/>
      <sz val="12"/>
      <color indexed="8"/>
      <name val="Arial CE"/>
      <family val="0"/>
    </font>
    <font>
      <b/>
      <sz val="15.25"/>
      <color indexed="9"/>
      <name val="Arial CE"/>
      <family val="0"/>
    </font>
    <font>
      <b/>
      <sz val="18"/>
      <color indexed="8"/>
      <name val="Arial CE"/>
      <family val="0"/>
    </font>
    <font>
      <b/>
      <sz val="16.5"/>
      <color indexed="8"/>
      <name val="Arial CE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/>
    </border>
    <border>
      <left style="hair"/>
      <right style="thin"/>
      <top/>
      <bottom/>
    </border>
    <border>
      <left style="hair"/>
      <right style="medium"/>
      <top style="hair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/>
    </border>
    <border>
      <left/>
      <right/>
      <top style="thin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/>
      <bottom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thin"/>
      <top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5" fillId="0" borderId="0" xfId="48" applyFont="1" applyBorder="1" applyAlignment="1" applyProtection="1">
      <alignment vertical="center"/>
      <protection/>
    </xf>
    <xf numFmtId="0" fontId="6" fillId="0" borderId="0" xfId="47" applyFont="1" applyAlignment="1">
      <alignment vertical="center"/>
      <protection/>
    </xf>
    <xf numFmtId="0" fontId="5" fillId="0" borderId="0" xfId="47" applyFont="1" applyBorder="1" applyAlignment="1" applyProtection="1">
      <alignment vertical="center"/>
      <protection/>
    </xf>
    <xf numFmtId="165" fontId="7" fillId="0" borderId="10" xfId="48" applyNumberFormat="1" applyFont="1" applyBorder="1" applyAlignment="1" applyProtection="1">
      <alignment vertical="center"/>
      <protection/>
    </xf>
    <xf numFmtId="0" fontId="7" fillId="33" borderId="11" xfId="48" applyFont="1" applyFill="1" applyBorder="1" applyAlignment="1" applyProtection="1">
      <alignment horizontal="center" vertical="center" wrapText="1"/>
      <protection/>
    </xf>
    <xf numFmtId="0" fontId="5" fillId="33" borderId="12" xfId="48" applyFont="1" applyFill="1" applyBorder="1" applyAlignment="1" applyProtection="1">
      <alignment horizontal="center" vertical="center"/>
      <protection/>
    </xf>
    <xf numFmtId="0" fontId="7" fillId="33" borderId="11" xfId="47" applyFont="1" applyFill="1" applyBorder="1" applyAlignment="1" applyProtection="1">
      <alignment horizontal="center" vertical="center" wrapText="1"/>
      <protection/>
    </xf>
    <xf numFmtId="0" fontId="5" fillId="33" borderId="12" xfId="47" applyFont="1" applyFill="1" applyBorder="1" applyAlignment="1" applyProtection="1">
      <alignment horizontal="center" vertical="center"/>
      <protection/>
    </xf>
    <xf numFmtId="0" fontId="7" fillId="33" borderId="11" xfId="46" applyFont="1" applyFill="1" applyBorder="1" applyAlignment="1" applyProtection="1">
      <alignment horizontal="center" vertical="center" wrapText="1"/>
      <protection/>
    </xf>
    <xf numFmtId="0" fontId="5" fillId="33" borderId="12" xfId="46" applyFont="1" applyFill="1" applyBorder="1" applyAlignment="1" applyProtection="1">
      <alignment horizontal="center" vertical="center"/>
      <protection/>
    </xf>
    <xf numFmtId="0" fontId="5" fillId="33" borderId="13" xfId="48" applyFont="1" applyFill="1" applyBorder="1" applyAlignment="1" applyProtection="1">
      <alignment horizontal="center" vertical="center"/>
      <protection/>
    </xf>
    <xf numFmtId="0" fontId="8" fillId="0" borderId="14" xfId="48" applyFont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horizontal="center" vertical="center"/>
      <protection/>
    </xf>
    <xf numFmtId="0" fontId="8" fillId="0" borderId="14" xfId="47" applyFont="1" applyBorder="1" applyAlignment="1" applyProtection="1">
      <alignment vertical="center"/>
      <protection/>
    </xf>
    <xf numFmtId="0" fontId="5" fillId="33" borderId="13" xfId="46" applyFont="1" applyFill="1" applyBorder="1" applyAlignment="1" applyProtection="1">
      <alignment horizontal="center" vertical="center"/>
      <protection/>
    </xf>
    <xf numFmtId="0" fontId="8" fillId="0" borderId="14" xfId="46" applyFont="1" applyBorder="1" applyAlignment="1" applyProtection="1">
      <alignment vertical="center"/>
      <protection/>
    </xf>
    <xf numFmtId="0" fontId="9" fillId="0" borderId="15" xfId="46" applyFont="1" applyBorder="1" applyAlignment="1">
      <alignment vertical="center"/>
      <protection/>
    </xf>
    <xf numFmtId="0" fontId="5" fillId="34" borderId="0" xfId="48" applyFont="1" applyFill="1" applyAlignment="1" applyProtection="1">
      <alignment vertical="center"/>
      <protection/>
    </xf>
    <xf numFmtId="0" fontId="6" fillId="34" borderId="0" xfId="48" applyFont="1" applyFill="1" applyAlignment="1">
      <alignment vertical="center"/>
      <protection/>
    </xf>
    <xf numFmtId="0" fontId="5" fillId="34" borderId="0" xfId="47" applyFont="1" applyFill="1" applyAlignment="1" applyProtection="1">
      <alignment vertical="center"/>
      <protection/>
    </xf>
    <xf numFmtId="0" fontId="6" fillId="34" borderId="0" xfId="47" applyFont="1" applyFill="1" applyAlignment="1">
      <alignment vertical="center"/>
      <protection/>
    </xf>
    <xf numFmtId="0" fontId="5" fillId="34" borderId="0" xfId="46" applyFont="1" applyFill="1" applyAlignment="1" applyProtection="1">
      <alignment vertical="center"/>
      <protection/>
    </xf>
    <xf numFmtId="0" fontId="6" fillId="34" borderId="0" xfId="46" applyFont="1" applyFill="1" applyAlignment="1">
      <alignment vertical="center"/>
      <protection/>
    </xf>
    <xf numFmtId="0" fontId="11" fillId="34" borderId="0" xfId="48" applyFont="1" applyFill="1" applyAlignment="1" applyProtection="1">
      <alignment vertical="center"/>
      <protection/>
    </xf>
    <xf numFmtId="0" fontId="11" fillId="34" borderId="0" xfId="47" applyFont="1" applyFill="1" applyAlignment="1" applyProtection="1">
      <alignment vertical="center"/>
      <protection/>
    </xf>
    <xf numFmtId="0" fontId="11" fillId="34" borderId="0" xfId="46" applyFont="1" applyFill="1" applyAlignment="1" applyProtection="1">
      <alignment vertical="center"/>
      <protection/>
    </xf>
    <xf numFmtId="3" fontId="12" fillId="0" borderId="16" xfId="48" applyNumberFormat="1" applyFont="1" applyBorder="1" applyAlignment="1" applyProtection="1">
      <alignment vertical="center"/>
      <protection/>
    </xf>
    <xf numFmtId="3" fontId="12" fillId="0" borderId="17" xfId="48" applyNumberFormat="1" applyFont="1" applyBorder="1" applyAlignment="1" applyProtection="1">
      <alignment vertical="center"/>
      <protection/>
    </xf>
    <xf numFmtId="3" fontId="8" fillId="0" borderId="18" xfId="48" applyNumberFormat="1" applyFont="1" applyBorder="1" applyAlignment="1">
      <alignment vertical="center"/>
      <protection/>
    </xf>
    <xf numFmtId="3" fontId="8" fillId="0" borderId="19" xfId="48" applyNumberFormat="1" applyFont="1" applyBorder="1" applyAlignment="1">
      <alignment vertical="center"/>
      <protection/>
    </xf>
    <xf numFmtId="3" fontId="8" fillId="0" borderId="18" xfId="49" applyNumberFormat="1" applyFont="1" applyBorder="1" applyAlignment="1">
      <alignment vertical="center"/>
      <protection/>
    </xf>
    <xf numFmtId="3" fontId="8" fillId="0" borderId="19" xfId="49" applyNumberFormat="1" applyFont="1" applyBorder="1" applyAlignment="1">
      <alignment vertical="center"/>
      <protection/>
    </xf>
    <xf numFmtId="3" fontId="8" fillId="0" borderId="18" xfId="48" applyNumberFormat="1" applyFont="1" applyBorder="1" applyAlignment="1" applyProtection="1">
      <alignment vertical="center"/>
      <protection/>
    </xf>
    <xf numFmtId="3" fontId="8" fillId="0" borderId="19" xfId="48" applyNumberFormat="1" applyFont="1" applyBorder="1" applyAlignment="1" applyProtection="1">
      <alignment vertical="center"/>
      <protection/>
    </xf>
    <xf numFmtId="0" fontId="8" fillId="0" borderId="20" xfId="47" applyFont="1" applyBorder="1" applyAlignment="1" applyProtection="1">
      <alignment vertical="center"/>
      <protection/>
    </xf>
    <xf numFmtId="165" fontId="7" fillId="0" borderId="21" xfId="48" applyNumberFormat="1" applyFont="1" applyBorder="1" applyAlignment="1" applyProtection="1">
      <alignment vertical="center"/>
      <protection/>
    </xf>
    <xf numFmtId="3" fontId="12" fillId="0" borderId="22" xfId="48" applyNumberFormat="1" applyFont="1" applyBorder="1" applyAlignment="1" applyProtection="1">
      <alignment vertical="center"/>
      <protection/>
    </xf>
    <xf numFmtId="165" fontId="7" fillId="0" borderId="23" xfId="48" applyNumberFormat="1" applyFont="1" applyBorder="1" applyAlignment="1" applyProtection="1">
      <alignment vertical="center"/>
      <protection/>
    </xf>
    <xf numFmtId="3" fontId="12" fillId="0" borderId="24" xfId="47" applyNumberFormat="1" applyFont="1" applyBorder="1" applyAlignment="1" applyProtection="1">
      <alignment vertical="center"/>
      <protection/>
    </xf>
    <xf numFmtId="3" fontId="8" fillId="0" borderId="25" xfId="48" applyNumberFormat="1" applyFont="1" applyBorder="1" applyAlignment="1">
      <alignment vertical="center"/>
      <protection/>
    </xf>
    <xf numFmtId="3" fontId="8" fillId="0" borderId="25" xfId="49" applyNumberFormat="1" applyFont="1" applyBorder="1" applyAlignment="1">
      <alignment vertical="center"/>
      <protection/>
    </xf>
    <xf numFmtId="3" fontId="8" fillId="0" borderId="25" xfId="48" applyNumberFormat="1" applyFont="1" applyBorder="1" applyAlignment="1" applyProtection="1">
      <alignment vertical="center"/>
      <protection/>
    </xf>
    <xf numFmtId="3" fontId="8" fillId="0" borderId="26" xfId="48" applyNumberFormat="1" applyFont="1" applyBorder="1" applyAlignment="1" applyProtection="1">
      <alignment vertical="center"/>
      <protection/>
    </xf>
    <xf numFmtId="3" fontId="12" fillId="0" borderId="24" xfId="48" applyNumberFormat="1" applyFont="1" applyBorder="1" applyAlignment="1" applyProtection="1">
      <alignment vertical="center"/>
      <protection/>
    </xf>
    <xf numFmtId="3" fontId="12" fillId="0" borderId="24" xfId="46" applyNumberFormat="1" applyFont="1" applyBorder="1" applyAlignment="1" applyProtection="1">
      <alignment vertical="center"/>
      <protection/>
    </xf>
    <xf numFmtId="3" fontId="8" fillId="0" borderId="18" xfId="47" applyNumberFormat="1" applyFont="1" applyBorder="1" applyAlignment="1">
      <alignment vertical="center"/>
      <protection/>
    </xf>
    <xf numFmtId="3" fontId="8" fillId="0" borderId="19" xfId="47" applyNumberFormat="1" applyFont="1" applyBorder="1" applyAlignment="1">
      <alignment vertical="center"/>
      <protection/>
    </xf>
    <xf numFmtId="3" fontId="8" fillId="0" borderId="25" xfId="47" applyNumberFormat="1" applyFont="1" applyBorder="1" applyAlignment="1">
      <alignment vertical="center"/>
      <protection/>
    </xf>
    <xf numFmtId="3" fontId="8" fillId="0" borderId="26" xfId="47" applyNumberFormat="1" applyFont="1" applyBorder="1" applyAlignment="1" applyProtection="1">
      <alignment vertical="center"/>
      <protection/>
    </xf>
    <xf numFmtId="3" fontId="8" fillId="0" borderId="18" xfId="47" applyNumberFormat="1" applyFont="1" applyBorder="1" applyAlignment="1" applyProtection="1">
      <alignment vertical="center"/>
      <protection/>
    </xf>
    <xf numFmtId="3" fontId="8" fillId="0" borderId="19" xfId="47" applyNumberFormat="1" applyFont="1" applyBorder="1" applyAlignment="1" applyProtection="1">
      <alignment vertical="center"/>
      <protection/>
    </xf>
    <xf numFmtId="3" fontId="8" fillId="0" borderId="25" xfId="47" applyNumberFormat="1" applyFont="1" applyBorder="1" applyAlignment="1" applyProtection="1">
      <alignment vertical="center"/>
      <protection/>
    </xf>
    <xf numFmtId="3" fontId="8" fillId="0" borderId="18" xfId="46" applyNumberFormat="1" applyFont="1" applyBorder="1" applyAlignment="1" applyProtection="1">
      <alignment vertical="center"/>
      <protection/>
    </xf>
    <xf numFmtId="3" fontId="8" fillId="0" borderId="19" xfId="46" applyNumberFormat="1" applyFont="1" applyBorder="1" applyAlignment="1" applyProtection="1">
      <alignment vertical="center"/>
      <protection/>
    </xf>
    <xf numFmtId="3" fontId="8" fillId="0" borderId="25" xfId="46" applyNumberFormat="1" applyFont="1" applyBorder="1" applyAlignment="1" applyProtection="1">
      <alignment vertical="center"/>
      <protection/>
    </xf>
    <xf numFmtId="3" fontId="8" fillId="0" borderId="26" xfId="46" applyNumberFormat="1" applyFont="1" applyBorder="1" applyAlignment="1">
      <alignment vertical="center"/>
      <protection/>
    </xf>
    <xf numFmtId="3" fontId="8" fillId="0" borderId="18" xfId="46" applyNumberFormat="1" applyFont="1" applyBorder="1" applyAlignment="1">
      <alignment vertical="center"/>
      <protection/>
    </xf>
    <xf numFmtId="3" fontId="8" fillId="0" borderId="19" xfId="46" applyNumberFormat="1" applyFont="1" applyBorder="1" applyAlignment="1">
      <alignment vertical="center"/>
      <protection/>
    </xf>
    <xf numFmtId="3" fontId="8" fillId="0" borderId="25" xfId="46" applyNumberFormat="1" applyFont="1" applyBorder="1" applyAlignment="1">
      <alignment vertical="center"/>
      <protection/>
    </xf>
    <xf numFmtId="0" fontId="7" fillId="33" borderId="27" xfId="46" applyFont="1" applyFill="1" applyBorder="1" applyAlignment="1" applyProtection="1">
      <alignment horizontal="center" vertical="center" wrapText="1"/>
      <protection/>
    </xf>
    <xf numFmtId="3" fontId="8" fillId="0" borderId="28" xfId="46" applyNumberFormat="1" applyFont="1" applyBorder="1" applyAlignment="1">
      <alignment vertical="center"/>
      <protection/>
    </xf>
    <xf numFmtId="165" fontId="7" fillId="0" borderId="16" xfId="48" applyNumberFormat="1" applyFont="1" applyBorder="1" applyAlignment="1" applyProtection="1">
      <alignment vertical="center"/>
      <protection/>
    </xf>
    <xf numFmtId="3" fontId="8" fillId="0" borderId="29" xfId="46" applyNumberFormat="1" applyFont="1" applyBorder="1" applyAlignment="1">
      <alignment vertical="center"/>
      <protection/>
    </xf>
    <xf numFmtId="3" fontId="8" fillId="0" borderId="30" xfId="46" applyNumberFormat="1" applyFont="1" applyBorder="1" applyAlignment="1">
      <alignment vertical="center"/>
      <protection/>
    </xf>
    <xf numFmtId="165" fontId="7" fillId="0" borderId="31" xfId="48" applyNumberFormat="1" applyFont="1" applyBorder="1" applyAlignment="1" applyProtection="1">
      <alignment vertical="center"/>
      <protection/>
    </xf>
    <xf numFmtId="3" fontId="8" fillId="0" borderId="32" xfId="46" applyNumberFormat="1" applyFont="1" applyBorder="1" applyAlignment="1">
      <alignment vertical="center"/>
      <protection/>
    </xf>
    <xf numFmtId="165" fontId="7" fillId="0" borderId="24" xfId="48" applyNumberFormat="1" applyFont="1" applyBorder="1" applyAlignment="1" applyProtection="1">
      <alignment vertical="center"/>
      <protection/>
    </xf>
    <xf numFmtId="0" fontId="7" fillId="33" borderId="27" xfId="48" applyFont="1" applyFill="1" applyBorder="1" applyAlignment="1" applyProtection="1">
      <alignment horizontal="center" vertical="center" wrapText="1"/>
      <protection/>
    </xf>
    <xf numFmtId="3" fontId="8" fillId="0" borderId="28" xfId="48" applyNumberFormat="1" applyFont="1" applyBorder="1" applyAlignment="1" applyProtection="1">
      <alignment vertical="center"/>
      <protection/>
    </xf>
    <xf numFmtId="3" fontId="8" fillId="0" borderId="29" xfId="48" applyNumberFormat="1" applyFont="1" applyBorder="1" applyAlignment="1" applyProtection="1">
      <alignment vertical="center"/>
      <protection/>
    </xf>
    <xf numFmtId="3" fontId="8" fillId="0" borderId="30" xfId="48" applyNumberFormat="1" applyFont="1" applyBorder="1" applyAlignment="1" applyProtection="1">
      <alignment vertical="center"/>
      <protection/>
    </xf>
    <xf numFmtId="3" fontId="8" fillId="0" borderId="32" xfId="48" applyNumberFormat="1" applyFont="1" applyBorder="1" applyAlignment="1" applyProtection="1">
      <alignment vertical="center"/>
      <protection/>
    </xf>
    <xf numFmtId="0" fontId="7" fillId="33" borderId="27" xfId="47" applyFont="1" applyFill="1" applyBorder="1" applyAlignment="1" applyProtection="1">
      <alignment horizontal="center" vertical="center" wrapText="1"/>
      <protection/>
    </xf>
    <xf numFmtId="3" fontId="8" fillId="0" borderId="28" xfId="47" applyNumberFormat="1" applyFont="1" applyBorder="1" applyAlignment="1">
      <alignment vertical="center"/>
      <protection/>
    </xf>
    <xf numFmtId="3" fontId="8" fillId="0" borderId="29" xfId="47" applyNumberFormat="1" applyFont="1" applyBorder="1" applyAlignment="1">
      <alignment vertical="center"/>
      <protection/>
    </xf>
    <xf numFmtId="3" fontId="8" fillId="0" borderId="30" xfId="47" applyNumberFormat="1" applyFont="1" applyBorder="1" applyAlignment="1">
      <alignment vertical="center"/>
      <protection/>
    </xf>
    <xf numFmtId="3" fontId="8" fillId="0" borderId="32" xfId="47" applyNumberFormat="1" applyFont="1" applyBorder="1" applyAlignment="1" applyProtection="1">
      <alignment vertical="center"/>
      <protection/>
    </xf>
    <xf numFmtId="0" fontId="8" fillId="0" borderId="29" xfId="48" applyFont="1" applyBorder="1" applyAlignment="1" applyProtection="1">
      <alignment vertical="center"/>
      <protection/>
    </xf>
    <xf numFmtId="0" fontId="8" fillId="0" borderId="29" xfId="46" applyFont="1" applyBorder="1" applyAlignment="1" applyProtection="1">
      <alignment vertical="center"/>
      <protection/>
    </xf>
    <xf numFmtId="0" fontId="8" fillId="0" borderId="33" xfId="46" applyFont="1" applyBorder="1" applyAlignment="1" applyProtection="1">
      <alignment vertical="center"/>
      <protection/>
    </xf>
    <xf numFmtId="49" fontId="10" fillId="33" borderId="34" xfId="48" applyNumberFormat="1" applyFont="1" applyFill="1" applyBorder="1" applyAlignment="1" applyProtection="1">
      <alignment horizontal="center" vertical="center"/>
      <protection/>
    </xf>
    <xf numFmtId="165" fontId="8" fillId="0" borderId="35" xfId="48" applyNumberFormat="1" applyFont="1" applyBorder="1" applyAlignment="1">
      <alignment horizontal="center" vertical="center"/>
      <protection/>
    </xf>
    <xf numFmtId="165" fontId="8" fillId="0" borderId="17" xfId="48" applyNumberFormat="1" applyFont="1" applyBorder="1" applyAlignment="1">
      <alignment horizontal="center" vertical="center"/>
      <protection/>
    </xf>
    <xf numFmtId="165" fontId="8" fillId="0" borderId="35" xfId="48" applyNumberFormat="1" applyFont="1" applyBorder="1" applyAlignment="1">
      <alignment vertical="center"/>
      <protection/>
    </xf>
    <xf numFmtId="165" fontId="8" fillId="0" borderId="17" xfId="48" applyNumberFormat="1" applyFont="1" applyBorder="1" applyAlignment="1">
      <alignment vertical="center"/>
      <protection/>
    </xf>
    <xf numFmtId="165" fontId="8" fillId="0" borderId="36" xfId="48" applyNumberFormat="1" applyFont="1" applyBorder="1" applyAlignment="1">
      <alignment vertical="center"/>
      <protection/>
    </xf>
    <xf numFmtId="165" fontId="8" fillId="0" borderId="37" xfId="48" applyNumberFormat="1" applyFont="1" applyBorder="1" applyAlignment="1">
      <alignment vertical="center"/>
      <protection/>
    </xf>
    <xf numFmtId="165" fontId="8" fillId="0" borderId="35" xfId="46" applyNumberFormat="1" applyFont="1" applyBorder="1" applyAlignment="1" applyProtection="1">
      <alignment vertical="center"/>
      <protection/>
    </xf>
    <xf numFmtId="165" fontId="8" fillId="0" borderId="17" xfId="46" applyNumberFormat="1" applyFont="1" applyBorder="1" applyAlignment="1" applyProtection="1">
      <alignment vertical="center"/>
      <protection/>
    </xf>
    <xf numFmtId="165" fontId="8" fillId="0" borderId="36" xfId="46" applyNumberFormat="1" applyFont="1" applyBorder="1" applyAlignment="1" applyProtection="1">
      <alignment vertical="center"/>
      <protection/>
    </xf>
    <xf numFmtId="165" fontId="8" fillId="0" borderId="37" xfId="46" applyNumberFormat="1" applyFont="1" applyBorder="1" applyAlignment="1" applyProtection="1">
      <alignment vertical="center"/>
      <protection/>
    </xf>
    <xf numFmtId="0" fontId="5" fillId="33" borderId="38" xfId="48" applyFont="1" applyFill="1" applyBorder="1" applyAlignment="1" applyProtection="1">
      <alignment horizontal="center" vertical="center"/>
      <protection/>
    </xf>
    <xf numFmtId="0" fontId="13" fillId="0" borderId="39" xfId="46" applyFont="1" applyBorder="1" applyAlignment="1" applyProtection="1">
      <alignment vertical="center"/>
      <protection/>
    </xf>
    <xf numFmtId="0" fontId="13" fillId="0" borderId="14" xfId="46" applyFont="1" applyBorder="1" applyAlignment="1" applyProtection="1">
      <alignment vertical="center"/>
      <protection/>
    </xf>
    <xf numFmtId="0" fontId="13" fillId="0" borderId="20" xfId="46" applyFont="1" applyBorder="1" applyAlignment="1" applyProtection="1">
      <alignment vertical="center"/>
      <protection/>
    </xf>
    <xf numFmtId="0" fontId="13" fillId="0" borderId="39" xfId="47" applyFont="1" applyBorder="1" applyAlignment="1" applyProtection="1">
      <alignment vertical="center"/>
      <protection/>
    </xf>
    <xf numFmtId="0" fontId="13" fillId="0" borderId="14" xfId="47" applyFont="1" applyBorder="1" applyAlignment="1" applyProtection="1">
      <alignment vertical="center"/>
      <protection/>
    </xf>
    <xf numFmtId="0" fontId="13" fillId="0" borderId="39" xfId="48" applyFont="1" applyBorder="1" applyAlignment="1" applyProtection="1">
      <alignment vertical="center"/>
      <protection/>
    </xf>
    <xf numFmtId="0" fontId="13" fillId="0" borderId="14" xfId="48" applyFont="1" applyBorder="1" applyAlignment="1" applyProtection="1">
      <alignment vertical="center"/>
      <protection/>
    </xf>
    <xf numFmtId="0" fontId="6" fillId="0" borderId="0" xfId="48" applyFont="1" applyAlignment="1">
      <alignment horizontal="center" vertical="center"/>
      <protection/>
    </xf>
    <xf numFmtId="49" fontId="10" fillId="33" borderId="40" xfId="48" applyNumberFormat="1" applyFont="1" applyFill="1" applyBorder="1" applyAlignment="1" applyProtection="1">
      <alignment horizontal="center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6" fillId="34" borderId="0" xfId="48" applyFont="1" applyFill="1" applyAlignment="1">
      <alignment horizontal="center" vertical="center"/>
      <protection/>
    </xf>
    <xf numFmtId="0" fontId="6" fillId="34" borderId="0" xfId="48" applyFont="1" applyFill="1" applyBorder="1" applyAlignment="1">
      <alignment vertical="center"/>
      <protection/>
    </xf>
    <xf numFmtId="0" fontId="6" fillId="34" borderId="0" xfId="48" applyFont="1" applyFill="1" applyBorder="1" applyAlignment="1">
      <alignment horizontal="center" vertical="center"/>
      <protection/>
    </xf>
    <xf numFmtId="165" fontId="8" fillId="34" borderId="0" xfId="48" applyNumberFormat="1" applyFont="1" applyFill="1" applyBorder="1" applyAlignment="1">
      <alignment horizontal="center" vertical="center"/>
      <protection/>
    </xf>
    <xf numFmtId="0" fontId="15" fillId="34" borderId="0" xfId="48" applyFont="1" applyFill="1" applyBorder="1" applyAlignment="1">
      <alignment horizontal="center" vertical="center"/>
      <protection/>
    </xf>
    <xf numFmtId="0" fontId="8" fillId="0" borderId="28" xfId="48" applyFont="1" applyBorder="1" applyAlignment="1" applyProtection="1">
      <alignment vertical="center"/>
      <protection/>
    </xf>
    <xf numFmtId="165" fontId="8" fillId="0" borderId="41" xfId="48" applyNumberFormat="1" applyFont="1" applyBorder="1" applyAlignment="1">
      <alignment vertical="center"/>
      <protection/>
    </xf>
    <xf numFmtId="165" fontId="8" fillId="0" borderId="16" xfId="48" applyNumberFormat="1" applyFont="1" applyBorder="1" applyAlignment="1">
      <alignment vertical="center"/>
      <protection/>
    </xf>
    <xf numFmtId="0" fontId="5" fillId="35" borderId="42" xfId="48" applyFont="1" applyFill="1" applyBorder="1" applyAlignment="1" applyProtection="1">
      <alignment horizontal="center" vertical="center"/>
      <protection/>
    </xf>
    <xf numFmtId="49" fontId="10" fillId="35" borderId="43" xfId="48" applyNumberFormat="1" applyFont="1" applyFill="1" applyBorder="1" applyAlignment="1" applyProtection="1">
      <alignment horizontal="center" vertical="center"/>
      <protection/>
    </xf>
    <xf numFmtId="49" fontId="10" fillId="35" borderId="44" xfId="48" applyNumberFormat="1" applyFont="1" applyFill="1" applyBorder="1" applyAlignment="1" applyProtection="1">
      <alignment horizontal="center" vertical="center"/>
      <protection/>
    </xf>
    <xf numFmtId="0" fontId="5" fillId="36" borderId="42" xfId="48" applyFont="1" applyFill="1" applyBorder="1" applyAlignment="1" applyProtection="1">
      <alignment horizontal="center" vertical="center"/>
      <protection/>
    </xf>
    <xf numFmtId="49" fontId="10" fillId="36" borderId="43" xfId="48" applyNumberFormat="1" applyFont="1" applyFill="1" applyBorder="1" applyAlignment="1" applyProtection="1">
      <alignment horizontal="center" vertical="center"/>
      <protection/>
    </xf>
    <xf numFmtId="49" fontId="10" fillId="36" borderId="44" xfId="48" applyNumberFormat="1" applyFont="1" applyFill="1" applyBorder="1" applyAlignment="1" applyProtection="1">
      <alignment horizontal="center" vertical="center"/>
      <protection/>
    </xf>
    <xf numFmtId="165" fontId="8" fillId="0" borderId="41" xfId="48" applyNumberFormat="1" applyFont="1" applyBorder="1" applyAlignment="1">
      <alignment horizontal="right" vertical="center"/>
      <protection/>
    </xf>
    <xf numFmtId="165" fontId="8" fillId="0" borderId="16" xfId="48" applyNumberFormat="1" applyFont="1" applyBorder="1" applyAlignment="1">
      <alignment horizontal="right" vertical="center"/>
      <protection/>
    </xf>
    <xf numFmtId="0" fontId="5" fillId="37" borderId="42" xfId="48" applyFont="1" applyFill="1" applyBorder="1" applyAlignment="1" applyProtection="1">
      <alignment horizontal="center" vertical="center"/>
      <protection/>
    </xf>
    <xf numFmtId="49" fontId="10" fillId="37" borderId="43" xfId="48" applyNumberFormat="1" applyFont="1" applyFill="1" applyBorder="1" applyAlignment="1" applyProtection="1">
      <alignment horizontal="center" vertical="center"/>
      <protection/>
    </xf>
    <xf numFmtId="49" fontId="10" fillId="37" borderId="44" xfId="48" applyNumberFormat="1" applyFont="1" applyFill="1" applyBorder="1" applyAlignment="1" applyProtection="1">
      <alignment horizontal="center" vertical="center"/>
      <protection/>
    </xf>
    <xf numFmtId="165" fontId="8" fillId="0" borderId="41" xfId="46" applyNumberFormat="1" applyFont="1" applyBorder="1" applyAlignment="1" applyProtection="1">
      <alignment vertical="center"/>
      <protection/>
    </xf>
    <xf numFmtId="165" fontId="8" fillId="0" borderId="16" xfId="46" applyNumberFormat="1" applyFont="1" applyBorder="1" applyAlignment="1" applyProtection="1">
      <alignment vertical="center"/>
      <protection/>
    </xf>
    <xf numFmtId="0" fontId="5" fillId="38" borderId="42" xfId="48" applyFont="1" applyFill="1" applyBorder="1" applyAlignment="1" applyProtection="1">
      <alignment horizontal="center" vertical="center"/>
      <protection/>
    </xf>
    <xf numFmtId="49" fontId="10" fillId="38" borderId="43" xfId="48" applyNumberFormat="1" applyFont="1" applyFill="1" applyBorder="1" applyAlignment="1" applyProtection="1">
      <alignment horizontal="center" vertical="center"/>
      <protection/>
    </xf>
    <xf numFmtId="49" fontId="10" fillId="38" borderId="44" xfId="48" applyNumberFormat="1" applyFont="1" applyFill="1" applyBorder="1" applyAlignment="1" applyProtection="1">
      <alignment horizontal="center" vertical="center"/>
      <protection/>
    </xf>
    <xf numFmtId="3" fontId="8" fillId="0" borderId="19" xfId="48" applyNumberFormat="1" applyFont="1" applyBorder="1" applyAlignment="1">
      <alignment horizontal="right" vertical="center"/>
      <protection/>
    </xf>
    <xf numFmtId="3" fontId="8" fillId="0" borderId="19" xfId="48" applyNumberFormat="1" applyFont="1" applyBorder="1" applyAlignment="1">
      <alignment horizontal="center" vertical="center"/>
      <protection/>
    </xf>
    <xf numFmtId="165" fontId="8" fillId="0" borderId="45" xfId="48" applyNumberFormat="1" applyFont="1" applyBorder="1" applyAlignment="1">
      <alignment vertical="center"/>
      <protection/>
    </xf>
    <xf numFmtId="165" fontId="8" fillId="0" borderId="46" xfId="48" applyNumberFormat="1" applyFont="1" applyBorder="1" applyAlignment="1">
      <alignment vertical="center"/>
      <protection/>
    </xf>
    <xf numFmtId="0" fontId="5" fillId="39" borderId="42" xfId="48" applyFont="1" applyFill="1" applyBorder="1" applyAlignment="1" applyProtection="1">
      <alignment horizontal="center" vertical="center"/>
      <protection/>
    </xf>
    <xf numFmtId="49" fontId="10" fillId="39" borderId="43" xfId="48" applyNumberFormat="1" applyFont="1" applyFill="1" applyBorder="1" applyAlignment="1" applyProtection="1">
      <alignment horizontal="center" vertical="center"/>
      <protection/>
    </xf>
    <xf numFmtId="49" fontId="10" fillId="39" borderId="44" xfId="48" applyNumberFormat="1" applyFont="1" applyFill="1" applyBorder="1" applyAlignment="1" applyProtection="1">
      <alignment horizontal="center" vertical="center"/>
      <protection/>
    </xf>
    <xf numFmtId="0" fontId="5" fillId="40" borderId="42" xfId="48" applyFont="1" applyFill="1" applyBorder="1" applyAlignment="1" applyProtection="1">
      <alignment horizontal="center" vertical="center"/>
      <protection/>
    </xf>
    <xf numFmtId="49" fontId="10" fillId="40" borderId="43" xfId="48" applyNumberFormat="1" applyFont="1" applyFill="1" applyBorder="1" applyAlignment="1" applyProtection="1">
      <alignment horizontal="center" vertical="center"/>
      <protection/>
    </xf>
    <xf numFmtId="49" fontId="10" fillId="40" borderId="44" xfId="48" applyNumberFormat="1" applyFont="1" applyFill="1" applyBorder="1" applyAlignment="1" applyProtection="1">
      <alignment horizontal="center" vertical="center"/>
      <protection/>
    </xf>
    <xf numFmtId="0" fontId="8" fillId="0" borderId="47" xfId="48" applyFont="1" applyBorder="1" applyAlignment="1" applyProtection="1">
      <alignment vertical="center"/>
      <protection/>
    </xf>
    <xf numFmtId="164" fontId="15" fillId="34" borderId="0" xfId="48" applyNumberFormat="1" applyFont="1" applyFill="1" applyBorder="1" applyAlignment="1">
      <alignment horizontal="center" vertical="center"/>
      <protection/>
    </xf>
    <xf numFmtId="0" fontId="5" fillId="41" borderId="42" xfId="48" applyFont="1" applyFill="1" applyBorder="1" applyAlignment="1" applyProtection="1">
      <alignment horizontal="center" vertical="center"/>
      <protection/>
    </xf>
    <xf numFmtId="49" fontId="10" fillId="41" borderId="43" xfId="48" applyNumberFormat="1" applyFont="1" applyFill="1" applyBorder="1" applyAlignment="1" applyProtection="1">
      <alignment horizontal="center" vertical="center"/>
      <protection/>
    </xf>
    <xf numFmtId="49" fontId="10" fillId="41" borderId="44" xfId="48" applyNumberFormat="1" applyFont="1" applyFill="1" applyBorder="1" applyAlignment="1" applyProtection="1">
      <alignment horizontal="center" vertical="center"/>
      <protection/>
    </xf>
    <xf numFmtId="0" fontId="11" fillId="34" borderId="48" xfId="48" applyFont="1" applyFill="1" applyBorder="1" applyAlignment="1" applyProtection="1">
      <alignment horizontal="center" vertical="center"/>
      <protection/>
    </xf>
    <xf numFmtId="0" fontId="11" fillId="34" borderId="48" xfId="48" applyFont="1" applyFill="1" applyBorder="1" applyAlignment="1" applyProtection="1">
      <alignment horizontal="left" vertical="center"/>
      <protection/>
    </xf>
    <xf numFmtId="0" fontId="8" fillId="0" borderId="29" xfId="48" applyFont="1" applyBorder="1" applyAlignment="1" applyProtection="1">
      <alignment horizontal="center" vertical="center"/>
      <protection/>
    </xf>
    <xf numFmtId="0" fontId="8" fillId="0" borderId="33" xfId="48" applyFont="1" applyBorder="1" applyAlignment="1" applyProtection="1">
      <alignment horizontal="center" vertical="center"/>
      <protection/>
    </xf>
    <xf numFmtId="165" fontId="8" fillId="0" borderId="37" xfId="48" applyNumberFormat="1" applyFont="1" applyBorder="1" applyAlignment="1">
      <alignment horizontal="center" vertical="center"/>
      <protection/>
    </xf>
    <xf numFmtId="3" fontId="8" fillId="0" borderId="35" xfId="48" applyNumberFormat="1" applyFont="1" applyBorder="1" applyAlignment="1">
      <alignment horizontal="center" vertical="center"/>
      <protection/>
    </xf>
    <xf numFmtId="3" fontId="8" fillId="0" borderId="36" xfId="48" applyNumberFormat="1" applyFont="1" applyBorder="1" applyAlignment="1">
      <alignment horizontal="center" vertical="center"/>
      <protection/>
    </xf>
    <xf numFmtId="0" fontId="5" fillId="42" borderId="42" xfId="48" applyFont="1" applyFill="1" applyBorder="1" applyAlignment="1" applyProtection="1">
      <alignment horizontal="center" vertical="center"/>
      <protection/>
    </xf>
    <xf numFmtId="49" fontId="10" fillId="42" borderId="43" xfId="48" applyNumberFormat="1" applyFont="1" applyFill="1" applyBorder="1" applyAlignment="1" applyProtection="1">
      <alignment horizontal="center" vertical="center"/>
      <protection/>
    </xf>
    <xf numFmtId="49" fontId="10" fillId="42" borderId="44" xfId="48" applyNumberFormat="1" applyFont="1" applyFill="1" applyBorder="1" applyAlignment="1" applyProtection="1">
      <alignment horizontal="center" vertical="center"/>
      <protection/>
    </xf>
    <xf numFmtId="0" fontId="5" fillId="33" borderId="49" xfId="46" applyFont="1" applyFill="1" applyBorder="1" applyAlignment="1" applyProtection="1">
      <alignment horizontal="center" vertical="center"/>
      <protection/>
    </xf>
    <xf numFmtId="0" fontId="5" fillId="33" borderId="50" xfId="46" applyFont="1" applyFill="1" applyBorder="1" applyAlignment="1" applyProtection="1">
      <alignment horizontal="center" vertical="center"/>
      <protection/>
    </xf>
    <xf numFmtId="49" fontId="10" fillId="33" borderId="51" xfId="46" applyNumberFormat="1" applyFont="1" applyFill="1" applyBorder="1" applyAlignment="1" applyProtection="1">
      <alignment horizontal="center" vertical="center"/>
      <protection/>
    </xf>
    <xf numFmtId="49" fontId="10" fillId="33" borderId="52" xfId="46" applyNumberFormat="1" applyFont="1" applyFill="1" applyBorder="1" applyAlignment="1" applyProtection="1">
      <alignment horizontal="center" vertical="center"/>
      <protection/>
    </xf>
    <xf numFmtId="0" fontId="5" fillId="33" borderId="53" xfId="46" applyFont="1" applyFill="1" applyBorder="1" applyAlignment="1" applyProtection="1">
      <alignment horizontal="center" vertical="center" wrapText="1"/>
      <protection/>
    </xf>
    <xf numFmtId="0" fontId="5" fillId="33" borderId="54" xfId="46" applyFont="1" applyFill="1" applyBorder="1" applyAlignment="1" applyProtection="1">
      <alignment horizontal="center" vertical="center" wrapText="1"/>
      <protection/>
    </xf>
    <xf numFmtId="49" fontId="10" fillId="33" borderId="38" xfId="46" applyNumberFormat="1" applyFont="1" applyFill="1" applyBorder="1" applyAlignment="1" applyProtection="1">
      <alignment horizontal="center" vertical="center"/>
      <protection/>
    </xf>
    <xf numFmtId="49" fontId="10" fillId="33" borderId="40" xfId="46" applyNumberFormat="1" applyFont="1" applyFill="1" applyBorder="1" applyAlignment="1" applyProtection="1">
      <alignment horizontal="center" vertical="center"/>
      <protection/>
    </xf>
    <xf numFmtId="0" fontId="5" fillId="33" borderId="49" xfId="47" applyFont="1" applyFill="1" applyBorder="1" applyAlignment="1" applyProtection="1">
      <alignment horizontal="center" vertical="center"/>
      <protection/>
    </xf>
    <xf numFmtId="0" fontId="5" fillId="33" borderId="50" xfId="47" applyFont="1" applyFill="1" applyBorder="1" applyAlignment="1" applyProtection="1">
      <alignment horizontal="center" vertical="center"/>
      <protection/>
    </xf>
    <xf numFmtId="0" fontId="5" fillId="33" borderId="53" xfId="47" applyFont="1" applyFill="1" applyBorder="1" applyAlignment="1" applyProtection="1">
      <alignment horizontal="center" vertical="center" wrapText="1"/>
      <protection/>
    </xf>
    <xf numFmtId="0" fontId="5" fillId="33" borderId="54" xfId="47" applyFont="1" applyFill="1" applyBorder="1" applyAlignment="1" applyProtection="1">
      <alignment horizontal="center" vertical="center" wrapText="1"/>
      <protection/>
    </xf>
    <xf numFmtId="49" fontId="10" fillId="33" borderId="51" xfId="47" applyNumberFormat="1" applyFont="1" applyFill="1" applyBorder="1" applyAlignment="1" applyProtection="1">
      <alignment horizontal="center" vertical="center"/>
      <protection/>
    </xf>
    <xf numFmtId="49" fontId="10" fillId="33" borderId="52" xfId="47" applyNumberFormat="1" applyFont="1" applyFill="1" applyBorder="1" applyAlignment="1" applyProtection="1">
      <alignment horizontal="center" vertical="center"/>
      <protection/>
    </xf>
    <xf numFmtId="49" fontId="10" fillId="33" borderId="51" xfId="48" applyNumberFormat="1" applyFont="1" applyFill="1" applyBorder="1" applyAlignment="1" applyProtection="1">
      <alignment horizontal="center" vertical="center"/>
      <protection/>
    </xf>
    <xf numFmtId="49" fontId="10" fillId="33" borderId="52" xfId="48" applyNumberFormat="1" applyFont="1" applyFill="1" applyBorder="1" applyAlignment="1" applyProtection="1">
      <alignment horizontal="center" vertical="center"/>
      <protection/>
    </xf>
    <xf numFmtId="0" fontId="5" fillId="33" borderId="49" xfId="48" applyFont="1" applyFill="1" applyBorder="1" applyAlignment="1" applyProtection="1">
      <alignment horizontal="center" vertical="center"/>
      <protection/>
    </xf>
    <xf numFmtId="0" fontId="5" fillId="33" borderId="50" xfId="48" applyFont="1" applyFill="1" applyBorder="1" applyAlignment="1" applyProtection="1">
      <alignment horizontal="center" vertical="center"/>
      <protection/>
    </xf>
    <xf numFmtId="0" fontId="5" fillId="33" borderId="53" xfId="48" applyFont="1" applyFill="1" applyBorder="1" applyAlignment="1" applyProtection="1">
      <alignment horizontal="center" vertical="center" wrapText="1"/>
      <protection/>
    </xf>
    <xf numFmtId="0" fontId="5" fillId="33" borderId="54" xfId="48" applyFont="1" applyFill="1" applyBorder="1" applyAlignment="1" applyProtection="1">
      <alignment horizontal="center" vertical="center" wrapText="1"/>
      <protection/>
    </xf>
    <xf numFmtId="0" fontId="11" fillId="34" borderId="48" xfId="48" applyFont="1" applyFill="1" applyBorder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ezaměstnanost na Jablunkovsku 1999" xfId="46"/>
    <cellStyle name="normální_nezaměstnanost na Jablunkovsku 2000" xfId="47"/>
    <cellStyle name="normální_Nezaměstnanost na Jablunkovsku 2001" xfId="48"/>
    <cellStyle name="normální_od01200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chartsheet" Target="chartsheets/sheet8.xml" /><Relationship Id="rId20" Type="http://schemas.openxmlformats.org/officeDocument/2006/relationships/chartsheet" Target="chartsheets/sheet9.xml" /><Relationship Id="rId21" Type="http://schemas.openxmlformats.org/officeDocument/2006/relationships/chartsheet" Target="chartsheets/sheet10.xml" /><Relationship Id="rId22" Type="http://schemas.openxmlformats.org/officeDocument/2006/relationships/chartsheet" Target="chartsheets/sheet1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Vývoj míry nezaměstnanosti v regionu v letech 1999-2007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25"/>
          <c:w val="0.9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celkem!$U$2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D9D9D9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celkem!$S$3:$S$11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celkem!$U$3:$U$11</c:f>
              <c:numCache>
                <c:ptCount val="9"/>
                <c:pt idx="0">
                  <c:v>12.427737052267714</c:v>
                </c:pt>
                <c:pt idx="1">
                  <c:v>13.312523590996683</c:v>
                </c:pt>
                <c:pt idx="2">
                  <c:v>13.035238639381328</c:v>
                </c:pt>
                <c:pt idx="3">
                  <c:v>14.270012687734205</c:v>
                </c:pt>
                <c:pt idx="4">
                  <c:v>15.199109691779167</c:v>
                </c:pt>
                <c:pt idx="5">
                  <c:v>15.46233125272173</c:v>
                </c:pt>
                <c:pt idx="6">
                  <c:v>13.661876421348044</c:v>
                </c:pt>
                <c:pt idx="7">
                  <c:v>11.648037934872018</c:v>
                </c:pt>
                <c:pt idx="8">
                  <c:v>9.763681230947888</c:v>
                </c:pt>
              </c:numCache>
            </c:numRef>
          </c:val>
        </c:ser>
        <c:overlap val="100"/>
        <c:gapWidth val="30"/>
        <c:axId val="21592690"/>
        <c:axId val="42701219"/>
      </c:barChart>
      <c:catAx>
        <c:axId val="2159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19"/>
        <c:crosses val="autoZero"/>
        <c:auto val="1"/>
        <c:lblOffset val="100"/>
        <c:tickLblSkip val="1"/>
        <c:noMultiLvlLbl val="0"/>
      </c:catAx>
      <c:valAx>
        <c:axId val="42701219"/>
        <c:scaling>
          <c:orientation val="minMax"/>
          <c:max val="1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5926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05"/>
          <c:w val="0.945"/>
          <c:h val="0.94275"/>
        </c:manualLayout>
      </c:layout>
      <c:lineChart>
        <c:grouping val="standard"/>
        <c:varyColors val="0"/>
        <c:ser>
          <c:idx val="3"/>
          <c:order val="0"/>
          <c:tx>
            <c:strRef>
              <c:f>celkem!$A$163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celkem!$B$122:$M$122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celkem!$B$163:$K$163</c:f>
              <c:numCache>
                <c:ptCount val="10"/>
                <c:pt idx="0">
                  <c:v>10.107015457788346</c:v>
                </c:pt>
                <c:pt idx="1">
                  <c:v>10.344827586206897</c:v>
                </c:pt>
                <c:pt idx="2">
                  <c:v>10.820451843043994</c:v>
                </c:pt>
                <c:pt idx="3">
                  <c:v>7.728894173602854</c:v>
                </c:pt>
                <c:pt idx="4">
                  <c:v>7.491082045184304</c:v>
                </c:pt>
                <c:pt idx="5">
                  <c:v>7.253269916765754</c:v>
                </c:pt>
                <c:pt idx="6">
                  <c:v>6.896551724137931</c:v>
                </c:pt>
                <c:pt idx="7">
                  <c:v>7.13436385255648</c:v>
                </c:pt>
                <c:pt idx="8">
                  <c:v>5.707491082045184</c:v>
                </c:pt>
                <c:pt idx="9">
                  <c:v>6.064209274673008</c:v>
                </c:pt>
              </c:numCache>
            </c:numRef>
          </c:val>
          <c:smooth val="1"/>
        </c:ser>
        <c:marker val="1"/>
        <c:axId val="7780604"/>
        <c:axId val="21385117"/>
      </c:lineChart>
      <c:catAx>
        <c:axId val="77806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385117"/>
        <c:crosses val="autoZero"/>
        <c:auto val="1"/>
        <c:lblOffset val="100"/>
        <c:tickLblSkip val="1"/>
        <c:noMultiLvlLbl val="0"/>
      </c:catAx>
      <c:valAx>
        <c:axId val="21385117"/>
        <c:scaling>
          <c:orientation val="minMax"/>
          <c:max val="15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80604"/>
        <c:crossesAt val="1"/>
        <c:crossBetween val="between"/>
        <c:dispUnits/>
      </c:valAx>
      <c:spPr>
        <a:gradFill rotWithShape="1">
          <a:gsLst>
            <a:gs pos="0">
              <a:srgbClr val="77933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'1999'!$A$4:$A$19</c:f>
              <c:strCache>
                <c:ptCount val="16"/>
                <c:pt idx="0">
                  <c:v>Bystřice</c:v>
                </c:pt>
                <c:pt idx="1">
                  <c:v>Vendryně</c:v>
                </c:pt>
                <c:pt idx="2">
                  <c:v>Hrádek</c:v>
                </c:pt>
                <c:pt idx="3">
                  <c:v>Nýdek</c:v>
                </c:pt>
                <c:pt idx="4">
                  <c:v>Mosty u Jablunkova</c:v>
                </c:pt>
                <c:pt idx="5">
                  <c:v>Třinec</c:v>
                </c:pt>
                <c:pt idx="6">
                  <c:v>Bukovec</c:v>
                </c:pt>
                <c:pt idx="7">
                  <c:v>Návsí </c:v>
                </c:pt>
                <c:pt idx="8">
                  <c:v>Milíkov</c:v>
                </c:pt>
                <c:pt idx="9">
                  <c:v>Písek</c:v>
                </c:pt>
                <c:pt idx="10">
                  <c:v>Košařiska</c:v>
                </c:pt>
                <c:pt idx="11">
                  <c:v>Jablunkov </c:v>
                </c:pt>
                <c:pt idx="12">
                  <c:v>Bocanovice</c:v>
                </c:pt>
                <c:pt idx="13">
                  <c:v>Hrčava</c:v>
                </c:pt>
                <c:pt idx="14">
                  <c:v>Dolní Lomná</c:v>
                </c:pt>
                <c:pt idx="15">
                  <c:v>Horní Lomná</c:v>
                </c:pt>
              </c:strCache>
            </c:strRef>
          </c:cat>
          <c:val>
            <c:numRef>
              <c:f>'1999'!$AB$4:$AB$19</c:f>
              <c:numCache>
                <c:ptCount val="16"/>
                <c:pt idx="0">
                  <c:v>10.122451972429976</c:v>
                </c:pt>
                <c:pt idx="1">
                  <c:v>10.424966799468791</c:v>
                </c:pt>
                <c:pt idx="2">
                  <c:v>10.658682634730539</c:v>
                </c:pt>
                <c:pt idx="3">
                  <c:v>10.9884645982498</c:v>
                </c:pt>
                <c:pt idx="4">
                  <c:v>12.307549619736598</c:v>
                </c:pt>
                <c:pt idx="5">
                  <c:v>12.335059145004132</c:v>
                </c:pt>
                <c:pt idx="6">
                  <c:v>12.762634866553096</c:v>
                </c:pt>
                <c:pt idx="7">
                  <c:v>12.770243710691826</c:v>
                </c:pt>
                <c:pt idx="8">
                  <c:v>12.81842818428184</c:v>
                </c:pt>
                <c:pt idx="9">
                  <c:v>13.958086200079084</c:v>
                </c:pt>
                <c:pt idx="10">
                  <c:v>14.017341040462428</c:v>
                </c:pt>
                <c:pt idx="11">
                  <c:v>14.978826376285543</c:v>
                </c:pt>
                <c:pt idx="12">
                  <c:v>15.151515151515152</c:v>
                </c:pt>
                <c:pt idx="13">
                  <c:v>16.46005509641873</c:v>
                </c:pt>
                <c:pt idx="14">
                  <c:v>16.7574931880109</c:v>
                </c:pt>
                <c:pt idx="15">
                  <c:v>19.565217391304348</c:v>
                </c:pt>
              </c:numCache>
            </c:numRef>
          </c:val>
        </c:ser>
        <c:gapWidth val="60"/>
        <c:axId val="24227222"/>
        <c:axId val="8739111"/>
      </c:barChart>
      <c:catAx>
        <c:axId val="24227222"/>
        <c:scaling>
          <c:orientation val="minMax"/>
        </c:scaling>
        <c:axPos val="b"/>
        <c:delete val="1"/>
        <c:majorTickMark val="out"/>
        <c:minorTickMark val="none"/>
        <c:tickLblPos val="nextTo"/>
        <c:crossAx val="8739111"/>
        <c:crosses val="autoZero"/>
        <c:auto val="1"/>
        <c:lblOffset val="100"/>
        <c:tickLblSkip val="1"/>
        <c:noMultiLvlLbl val="0"/>
      </c:catAx>
      <c:valAx>
        <c:axId val="8739111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227222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2000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1275"/>
          <c:w val="0.973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'2000'!$A$4:$A$19</c:f>
              <c:strCache>
                <c:ptCount val="16"/>
                <c:pt idx="0">
                  <c:v>Bocanovice</c:v>
                </c:pt>
                <c:pt idx="1">
                  <c:v>Vendryně</c:v>
                </c:pt>
                <c:pt idx="2">
                  <c:v>Hrádek</c:v>
                </c:pt>
                <c:pt idx="3">
                  <c:v>Bystřice</c:v>
                </c:pt>
                <c:pt idx="4">
                  <c:v>Milíkov</c:v>
                </c:pt>
                <c:pt idx="5">
                  <c:v>Mosty u Jablunkova</c:v>
                </c:pt>
                <c:pt idx="6">
                  <c:v>Nýdek</c:v>
                </c:pt>
                <c:pt idx="7">
                  <c:v>Návsí </c:v>
                </c:pt>
                <c:pt idx="8">
                  <c:v>Bukovec</c:v>
                </c:pt>
                <c:pt idx="9">
                  <c:v>Třinec</c:v>
                </c:pt>
                <c:pt idx="10">
                  <c:v>Dolní Lomná</c:v>
                </c:pt>
                <c:pt idx="11">
                  <c:v>Jablunkov </c:v>
                </c:pt>
                <c:pt idx="12">
                  <c:v>Písek</c:v>
                </c:pt>
                <c:pt idx="13">
                  <c:v>Hrčava</c:v>
                </c:pt>
                <c:pt idx="14">
                  <c:v>Košařiska</c:v>
                </c:pt>
                <c:pt idx="15">
                  <c:v>Horní Lomná</c:v>
                </c:pt>
              </c:strCache>
            </c:strRef>
          </c:cat>
          <c:val>
            <c:numRef>
              <c:f>'2000'!$AB$4:$AB$19</c:f>
              <c:numCache>
                <c:ptCount val="16"/>
                <c:pt idx="0">
                  <c:v>10.85858585858586</c:v>
                </c:pt>
                <c:pt idx="1">
                  <c:v>10.937203566685639</c:v>
                </c:pt>
                <c:pt idx="2">
                  <c:v>11.397205588822356</c:v>
                </c:pt>
                <c:pt idx="3">
                  <c:v>11.405631324241092</c:v>
                </c:pt>
                <c:pt idx="4">
                  <c:v>12.276422764227641</c:v>
                </c:pt>
                <c:pt idx="5">
                  <c:v>12.335373771099981</c:v>
                </c:pt>
                <c:pt idx="6">
                  <c:v>13.16626889419252</c:v>
                </c:pt>
                <c:pt idx="7">
                  <c:v>13.52692610062893</c:v>
                </c:pt>
                <c:pt idx="8">
                  <c:v>13.543441226575808</c:v>
                </c:pt>
                <c:pt idx="9">
                  <c:v>13.62537302700176</c:v>
                </c:pt>
                <c:pt idx="10">
                  <c:v>13.96457765667575</c:v>
                </c:pt>
                <c:pt idx="11">
                  <c:v>14.576527525710828</c:v>
                </c:pt>
                <c:pt idx="12">
                  <c:v>14.847765915381576</c:v>
                </c:pt>
                <c:pt idx="13">
                  <c:v>15.633608815426998</c:v>
                </c:pt>
                <c:pt idx="14">
                  <c:v>15.655105973025046</c:v>
                </c:pt>
                <c:pt idx="15">
                  <c:v>20.18633540372671</c:v>
                </c:pt>
              </c:numCache>
            </c:numRef>
          </c:val>
        </c:ser>
        <c:gapWidth val="60"/>
        <c:axId val="39583376"/>
        <c:axId val="33259537"/>
      </c:barChart>
      <c:catAx>
        <c:axId val="39583376"/>
        <c:scaling>
          <c:orientation val="minMax"/>
        </c:scaling>
        <c:axPos val="b"/>
        <c:delete val="1"/>
        <c:majorTickMark val="out"/>
        <c:minorTickMark val="none"/>
        <c:tickLblPos val="nextTo"/>
        <c:crossAx val="33259537"/>
        <c:crosses val="autoZero"/>
        <c:auto val="1"/>
        <c:lblOffset val="100"/>
        <c:tickLblSkip val="1"/>
        <c:noMultiLvlLbl val="0"/>
      </c:catAx>
      <c:valAx>
        <c:axId val="33259537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583376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2001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85"/>
          <c:w val="0.973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'2001'!$A$4:$A$20</c:f>
              <c:strCache>
                <c:ptCount val="17"/>
                <c:pt idx="0">
                  <c:v>Bocanovice</c:v>
                </c:pt>
                <c:pt idx="1">
                  <c:v>Písečná</c:v>
                </c:pt>
                <c:pt idx="2">
                  <c:v>Bystřice</c:v>
                </c:pt>
                <c:pt idx="3">
                  <c:v>Mosty u Jablunkova</c:v>
                </c:pt>
                <c:pt idx="4">
                  <c:v>Hrádek</c:v>
                </c:pt>
                <c:pt idx="5">
                  <c:v>Vendryně</c:v>
                </c:pt>
                <c:pt idx="6">
                  <c:v>Bukovec</c:v>
                </c:pt>
                <c:pt idx="7">
                  <c:v>Návsí </c:v>
                </c:pt>
                <c:pt idx="8">
                  <c:v>Jablunkov </c:v>
                </c:pt>
                <c:pt idx="9">
                  <c:v>Nýdek</c:v>
                </c:pt>
                <c:pt idx="10">
                  <c:v>Třinec</c:v>
                </c:pt>
                <c:pt idx="11">
                  <c:v>Milíkov</c:v>
                </c:pt>
                <c:pt idx="12">
                  <c:v>Dolní Lomná</c:v>
                </c:pt>
                <c:pt idx="13">
                  <c:v>Košařiska</c:v>
                </c:pt>
                <c:pt idx="14">
                  <c:v>Písek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'2001'!$AB$4:$AB$20</c:f>
              <c:numCache>
                <c:ptCount val="17"/>
                <c:pt idx="0">
                  <c:v>8.45959595959596</c:v>
                </c:pt>
                <c:pt idx="1">
                  <c:v>10.592410592410593</c:v>
                </c:pt>
                <c:pt idx="2">
                  <c:v>10.907024490394486</c:v>
                </c:pt>
                <c:pt idx="3">
                  <c:v>11.125023186792802</c:v>
                </c:pt>
                <c:pt idx="4">
                  <c:v>11.157684630738524</c:v>
                </c:pt>
                <c:pt idx="5">
                  <c:v>11.990134699298045</c:v>
                </c:pt>
                <c:pt idx="6">
                  <c:v>12.081203861442363</c:v>
                </c:pt>
                <c:pt idx="7">
                  <c:v>12.829205974842766</c:v>
                </c:pt>
                <c:pt idx="8">
                  <c:v>13.148820326678765</c:v>
                </c:pt>
                <c:pt idx="9">
                  <c:v>13.524264120922833</c:v>
                </c:pt>
                <c:pt idx="10">
                  <c:v>13.539981303706899</c:v>
                </c:pt>
                <c:pt idx="11">
                  <c:v>13.617886178861788</c:v>
                </c:pt>
                <c:pt idx="12">
                  <c:v>13.873751135331517</c:v>
                </c:pt>
                <c:pt idx="13">
                  <c:v>13.921001926782273</c:v>
                </c:pt>
                <c:pt idx="14">
                  <c:v>14.126136812969554</c:v>
                </c:pt>
                <c:pt idx="15">
                  <c:v>17.011019283746556</c:v>
                </c:pt>
                <c:pt idx="16">
                  <c:v>25.465838509316768</c:v>
                </c:pt>
              </c:numCache>
            </c:numRef>
          </c:val>
        </c:ser>
        <c:gapWidth val="60"/>
        <c:axId val="7308778"/>
        <c:axId val="46501467"/>
      </c:barChart>
      <c:catAx>
        <c:axId val="7308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6501467"/>
        <c:crosses val="autoZero"/>
        <c:auto val="1"/>
        <c:lblOffset val="100"/>
        <c:tickLblSkip val="1"/>
        <c:noMultiLvlLbl val="0"/>
      </c:catAx>
      <c:valAx>
        <c:axId val="46501467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308778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2002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'2002'!$A$4:$A$20</c:f>
              <c:strCache>
                <c:ptCount val="17"/>
                <c:pt idx="0">
                  <c:v>Bystřice</c:v>
                </c:pt>
                <c:pt idx="1">
                  <c:v>Vendryně</c:v>
                </c:pt>
                <c:pt idx="2">
                  <c:v>Hrádek</c:v>
                </c:pt>
                <c:pt idx="3">
                  <c:v>Písečná</c:v>
                </c:pt>
                <c:pt idx="4">
                  <c:v>Bocanovice</c:v>
                </c:pt>
                <c:pt idx="5">
                  <c:v>Nýdek</c:v>
                </c:pt>
                <c:pt idx="6">
                  <c:v>Návsí </c:v>
                </c:pt>
                <c:pt idx="7">
                  <c:v>Milíkov</c:v>
                </c:pt>
                <c:pt idx="8">
                  <c:v>Třinec</c:v>
                </c:pt>
                <c:pt idx="9">
                  <c:v>Mosty u Jablunkova</c:v>
                </c:pt>
                <c:pt idx="10">
                  <c:v>Dolní Lomná</c:v>
                </c:pt>
                <c:pt idx="11">
                  <c:v>Písek</c:v>
                </c:pt>
                <c:pt idx="12">
                  <c:v>Bukovec</c:v>
                </c:pt>
                <c:pt idx="13">
                  <c:v>Jablunkov </c:v>
                </c:pt>
                <c:pt idx="14">
                  <c:v>Košařiska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'2002'!$AB$4:$AB$20</c:f>
              <c:numCache>
                <c:ptCount val="17"/>
                <c:pt idx="0">
                  <c:v>12.05455345358557</c:v>
                </c:pt>
                <c:pt idx="1">
                  <c:v>12.317397078353252</c:v>
                </c:pt>
                <c:pt idx="2">
                  <c:v>13.10379241516966</c:v>
                </c:pt>
                <c:pt idx="3">
                  <c:v>13.638638638638637</c:v>
                </c:pt>
                <c:pt idx="4">
                  <c:v>13.846801346801346</c:v>
                </c:pt>
                <c:pt idx="5">
                  <c:v>13.892203659506762</c:v>
                </c:pt>
                <c:pt idx="6">
                  <c:v>14.067413522012579</c:v>
                </c:pt>
                <c:pt idx="7">
                  <c:v>14.336043360433607</c:v>
                </c:pt>
                <c:pt idx="8">
                  <c:v>14.46311077553662</c:v>
                </c:pt>
                <c:pt idx="9">
                  <c:v>14.593767390094603</c:v>
                </c:pt>
                <c:pt idx="10">
                  <c:v>14.713896457765669</c:v>
                </c:pt>
                <c:pt idx="11">
                  <c:v>14.758797943851325</c:v>
                </c:pt>
                <c:pt idx="12">
                  <c:v>14.835320840431573</c:v>
                </c:pt>
                <c:pt idx="13">
                  <c:v>14.969751966122203</c:v>
                </c:pt>
                <c:pt idx="14">
                  <c:v>16.088631984585742</c:v>
                </c:pt>
                <c:pt idx="15">
                  <c:v>20.52341597796143</c:v>
                </c:pt>
                <c:pt idx="16">
                  <c:v>28.467908902691512</c:v>
                </c:pt>
              </c:numCache>
            </c:numRef>
          </c:val>
        </c:ser>
        <c:gapWidth val="60"/>
        <c:axId val="44989860"/>
        <c:axId val="44674565"/>
      </c:barChart>
      <c:catAx>
        <c:axId val="4498986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74565"/>
        <c:crosses val="autoZero"/>
        <c:auto val="1"/>
        <c:lblOffset val="100"/>
        <c:tickLblSkip val="1"/>
        <c:noMultiLvlLbl val="0"/>
      </c:catAx>
      <c:valAx>
        <c:axId val="44674565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989860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2003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'2003'!$A$4:$A$20</c:f>
              <c:strCache>
                <c:ptCount val="17"/>
                <c:pt idx="0">
                  <c:v>Vendryně</c:v>
                </c:pt>
                <c:pt idx="1">
                  <c:v>Písečná</c:v>
                </c:pt>
                <c:pt idx="2">
                  <c:v>Bystřice</c:v>
                </c:pt>
                <c:pt idx="3">
                  <c:v>Hrádek</c:v>
                </c:pt>
                <c:pt idx="4">
                  <c:v>Bocanovice</c:v>
                </c:pt>
                <c:pt idx="5">
                  <c:v>Košařiska</c:v>
                </c:pt>
                <c:pt idx="6">
                  <c:v>Nýdek</c:v>
                </c:pt>
                <c:pt idx="7">
                  <c:v>Návsí </c:v>
                </c:pt>
                <c:pt idx="8">
                  <c:v>Milíkov</c:v>
                </c:pt>
                <c:pt idx="9">
                  <c:v>Třinec</c:v>
                </c:pt>
                <c:pt idx="10">
                  <c:v>Mosty u Jablunkova</c:v>
                </c:pt>
                <c:pt idx="11">
                  <c:v>Jablunkov </c:v>
                </c:pt>
                <c:pt idx="12">
                  <c:v>Bukovec</c:v>
                </c:pt>
                <c:pt idx="13">
                  <c:v>Písek</c:v>
                </c:pt>
                <c:pt idx="14">
                  <c:v>Dolní Lomná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'2003'!$AB$4:$AB$20</c:f>
              <c:numCache>
                <c:ptCount val="17"/>
                <c:pt idx="0">
                  <c:v>12.356968673794785</c:v>
                </c:pt>
                <c:pt idx="1">
                  <c:v>12.452380952380954</c:v>
                </c:pt>
                <c:pt idx="2">
                  <c:v>13.087105038428692</c:v>
                </c:pt>
                <c:pt idx="3">
                  <c:v>13.258026159334127</c:v>
                </c:pt>
                <c:pt idx="4">
                  <c:v>14.166666666666666</c:v>
                </c:pt>
                <c:pt idx="5">
                  <c:v>14.64354527938343</c:v>
                </c:pt>
                <c:pt idx="6">
                  <c:v>14.821428571428571</c:v>
                </c:pt>
                <c:pt idx="7">
                  <c:v>15.131706372264189</c:v>
                </c:pt>
                <c:pt idx="8">
                  <c:v>15.199246095853528</c:v>
                </c:pt>
                <c:pt idx="9">
                  <c:v>15.269991537973345</c:v>
                </c:pt>
                <c:pt idx="10">
                  <c:v>15.82313681868743</c:v>
                </c:pt>
                <c:pt idx="11">
                  <c:v>16.041213439690598</c:v>
                </c:pt>
                <c:pt idx="12">
                  <c:v>17.173423423423422</c:v>
                </c:pt>
                <c:pt idx="13">
                  <c:v>18.08139534883721</c:v>
                </c:pt>
                <c:pt idx="14">
                  <c:v>18.256013745704465</c:v>
                </c:pt>
                <c:pt idx="15">
                  <c:v>27.801120448179272</c:v>
                </c:pt>
                <c:pt idx="16">
                  <c:v>28.205128205128204</c:v>
                </c:pt>
              </c:numCache>
            </c:numRef>
          </c:val>
        </c:ser>
        <c:gapWidth val="60"/>
        <c:axId val="16613310"/>
        <c:axId val="2189583"/>
      </c:barChart>
      <c:catAx>
        <c:axId val="166133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89583"/>
        <c:crosses val="autoZero"/>
        <c:auto val="1"/>
        <c:lblOffset val="100"/>
        <c:tickLblSkip val="1"/>
        <c:noMultiLvlLbl val="0"/>
      </c:catAx>
      <c:valAx>
        <c:axId val="2189583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613310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'2004'!$A$4:$A$20</c:f>
              <c:strCache>
                <c:ptCount val="17"/>
                <c:pt idx="0">
                  <c:v>Hrádek</c:v>
                </c:pt>
                <c:pt idx="1">
                  <c:v>Písečná</c:v>
                </c:pt>
                <c:pt idx="2">
                  <c:v>Bystřice</c:v>
                </c:pt>
                <c:pt idx="3">
                  <c:v>Milíkov</c:v>
                </c:pt>
                <c:pt idx="4">
                  <c:v>Vendryně</c:v>
                </c:pt>
                <c:pt idx="5">
                  <c:v>Bukovec</c:v>
                </c:pt>
                <c:pt idx="6">
                  <c:v>Nýdek</c:v>
                </c:pt>
                <c:pt idx="7">
                  <c:v>Třinec</c:v>
                </c:pt>
                <c:pt idx="8">
                  <c:v>Mosty u Jablunkova</c:v>
                </c:pt>
                <c:pt idx="9">
                  <c:v>Jablunkov </c:v>
                </c:pt>
                <c:pt idx="10">
                  <c:v>Košařiska</c:v>
                </c:pt>
                <c:pt idx="11">
                  <c:v>Bocanovice</c:v>
                </c:pt>
                <c:pt idx="12">
                  <c:v>Návsí </c:v>
                </c:pt>
                <c:pt idx="13">
                  <c:v>Písek</c:v>
                </c:pt>
                <c:pt idx="14">
                  <c:v>Dolní Lomná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'2004'!$AB$4:$AB$20</c:f>
              <c:numCache>
                <c:ptCount val="17"/>
                <c:pt idx="0">
                  <c:v>12.504954419342054</c:v>
                </c:pt>
                <c:pt idx="1">
                  <c:v>12.523809523809524</c:v>
                </c:pt>
                <c:pt idx="2">
                  <c:v>13.047964702533447</c:v>
                </c:pt>
                <c:pt idx="3">
                  <c:v>13.610662358642973</c:v>
                </c:pt>
                <c:pt idx="4">
                  <c:v>13.777902832489215</c:v>
                </c:pt>
                <c:pt idx="5">
                  <c:v>15.357545045045045</c:v>
                </c:pt>
                <c:pt idx="6">
                  <c:v>15.505952380952381</c:v>
                </c:pt>
                <c:pt idx="7">
                  <c:v>15.515478457090474</c:v>
                </c:pt>
                <c:pt idx="8">
                  <c:v>15.697997775305893</c:v>
                </c:pt>
                <c:pt idx="9">
                  <c:v>16.20437515107566</c:v>
                </c:pt>
                <c:pt idx="10">
                  <c:v>16.42581888246628</c:v>
                </c:pt>
                <c:pt idx="11">
                  <c:v>16.62280701754386</c:v>
                </c:pt>
                <c:pt idx="12">
                  <c:v>16.627929498353673</c:v>
                </c:pt>
                <c:pt idx="13">
                  <c:v>17.606589147286822</c:v>
                </c:pt>
                <c:pt idx="14">
                  <c:v>18.642611683848795</c:v>
                </c:pt>
                <c:pt idx="15">
                  <c:v>30.32212885154062</c:v>
                </c:pt>
                <c:pt idx="16">
                  <c:v>30.96646942800789</c:v>
                </c:pt>
              </c:numCache>
            </c:numRef>
          </c:val>
        </c:ser>
        <c:gapWidth val="60"/>
        <c:axId val="60655160"/>
        <c:axId val="29600121"/>
      </c:barChart>
      <c:catAx>
        <c:axId val="60655160"/>
        <c:scaling>
          <c:orientation val="minMax"/>
        </c:scaling>
        <c:axPos val="b"/>
        <c:delete val="1"/>
        <c:majorTickMark val="out"/>
        <c:minorTickMark val="none"/>
        <c:tickLblPos val="nextTo"/>
        <c:crossAx val="29600121"/>
        <c:crosses val="autoZero"/>
        <c:auto val="1"/>
        <c:lblOffset val="100"/>
        <c:tickLblSkip val="1"/>
        <c:noMultiLvlLbl val="0"/>
      </c:catAx>
      <c:valAx>
        <c:axId val="29600121"/>
        <c:scaling>
          <c:orientation val="minMax"/>
          <c:max val="32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655160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2005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'2005'!$A$4:$A$20</c:f>
              <c:strCache>
                <c:ptCount val="17"/>
                <c:pt idx="0">
                  <c:v>Hrádek</c:v>
                </c:pt>
                <c:pt idx="1">
                  <c:v>Bystřice</c:v>
                </c:pt>
                <c:pt idx="2">
                  <c:v>Milíkov</c:v>
                </c:pt>
                <c:pt idx="3">
                  <c:v>Košařiska</c:v>
                </c:pt>
                <c:pt idx="4">
                  <c:v>Bocanovice</c:v>
                </c:pt>
                <c:pt idx="5">
                  <c:v>Vendryně</c:v>
                </c:pt>
                <c:pt idx="6">
                  <c:v>Písečná</c:v>
                </c:pt>
                <c:pt idx="7">
                  <c:v>Třinec</c:v>
                </c:pt>
                <c:pt idx="8">
                  <c:v>Bukovec</c:v>
                </c:pt>
                <c:pt idx="9">
                  <c:v>Nýdek</c:v>
                </c:pt>
                <c:pt idx="10">
                  <c:v>Mosty u Jablunkova</c:v>
                </c:pt>
                <c:pt idx="11">
                  <c:v>Návsí </c:v>
                </c:pt>
                <c:pt idx="12">
                  <c:v>Jablunkov </c:v>
                </c:pt>
                <c:pt idx="13">
                  <c:v>Písek</c:v>
                </c:pt>
                <c:pt idx="14">
                  <c:v>Dolní Lomná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'2005'!$AB$4:$AB$20</c:f>
              <c:numCache>
                <c:ptCount val="17"/>
                <c:pt idx="0">
                  <c:v>9.671026555687673</c:v>
                </c:pt>
                <c:pt idx="1">
                  <c:v>11.058923996584117</c:v>
                </c:pt>
                <c:pt idx="2">
                  <c:v>11.241249326871298</c:v>
                </c:pt>
                <c:pt idx="3">
                  <c:v>11.416184971098266</c:v>
                </c:pt>
                <c:pt idx="4">
                  <c:v>11.62280701754386</c:v>
                </c:pt>
                <c:pt idx="5">
                  <c:v>12.324141812042768</c:v>
                </c:pt>
                <c:pt idx="6">
                  <c:v>13.047619047619047</c:v>
                </c:pt>
                <c:pt idx="7">
                  <c:v>13.806766095479869</c:v>
                </c:pt>
                <c:pt idx="8">
                  <c:v>14.090653153153154</c:v>
                </c:pt>
                <c:pt idx="9">
                  <c:v>14.196428571428571</c:v>
                </c:pt>
                <c:pt idx="10">
                  <c:v>14.567111605487579</c:v>
                </c:pt>
                <c:pt idx="11">
                  <c:v>14.618438892116986</c:v>
                </c:pt>
                <c:pt idx="12">
                  <c:v>14.633188300700992</c:v>
                </c:pt>
                <c:pt idx="13">
                  <c:v>14.89341085271318</c:v>
                </c:pt>
                <c:pt idx="14">
                  <c:v>16.688144329896907</c:v>
                </c:pt>
                <c:pt idx="15">
                  <c:v>21.218487394957982</c:v>
                </c:pt>
                <c:pt idx="16">
                  <c:v>24.2603550295858</c:v>
                </c:pt>
              </c:numCache>
            </c:numRef>
          </c:val>
        </c:ser>
        <c:gapWidth val="60"/>
        <c:axId val="17165074"/>
        <c:axId val="51296579"/>
      </c:barChart>
      <c:catAx>
        <c:axId val="17165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96579"/>
        <c:crosses val="autoZero"/>
        <c:auto val="1"/>
        <c:lblOffset val="100"/>
        <c:tickLblSkip val="1"/>
        <c:noMultiLvlLbl val="0"/>
      </c:catAx>
      <c:valAx>
        <c:axId val="51296579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65074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2006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'2006'!$A$4:$A$20</c:f>
              <c:strCache>
                <c:ptCount val="17"/>
                <c:pt idx="0">
                  <c:v>Hrádek</c:v>
                </c:pt>
                <c:pt idx="1">
                  <c:v>Vendryně</c:v>
                </c:pt>
                <c:pt idx="2">
                  <c:v>Bystřice</c:v>
                </c:pt>
                <c:pt idx="3">
                  <c:v>Milíkov</c:v>
                </c:pt>
                <c:pt idx="4">
                  <c:v>Bocanovice</c:v>
                </c:pt>
                <c:pt idx="5">
                  <c:v>Písečná</c:v>
                </c:pt>
                <c:pt idx="6">
                  <c:v>Košařiska</c:v>
                </c:pt>
                <c:pt idx="7">
                  <c:v>Třinec</c:v>
                </c:pt>
                <c:pt idx="8">
                  <c:v>Návsí </c:v>
                </c:pt>
                <c:pt idx="9">
                  <c:v>Písek</c:v>
                </c:pt>
                <c:pt idx="10">
                  <c:v>Mosty u Jablunkova</c:v>
                </c:pt>
                <c:pt idx="11">
                  <c:v>Nýdek</c:v>
                </c:pt>
                <c:pt idx="12">
                  <c:v>Jablunkov </c:v>
                </c:pt>
                <c:pt idx="13">
                  <c:v>Bukovec</c:v>
                </c:pt>
                <c:pt idx="14">
                  <c:v>Dolní Lomná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'2006'!$AB$4:$AB$20</c:f>
              <c:numCache>
                <c:ptCount val="17"/>
                <c:pt idx="0">
                  <c:v>8.878319460959176</c:v>
                </c:pt>
                <c:pt idx="1">
                  <c:v>9.758957043706621</c:v>
                </c:pt>
                <c:pt idx="2">
                  <c:v>10.194278394534585</c:v>
                </c:pt>
                <c:pt idx="3">
                  <c:v>10.473882606354334</c:v>
                </c:pt>
                <c:pt idx="4">
                  <c:v>10.482456140350878</c:v>
                </c:pt>
                <c:pt idx="5">
                  <c:v>10.904761904761905</c:v>
                </c:pt>
                <c:pt idx="6">
                  <c:v>11.512524084778422</c:v>
                </c:pt>
                <c:pt idx="7">
                  <c:v>11.680241167759679</c:v>
                </c:pt>
                <c:pt idx="8">
                  <c:v>11.93588998644199</c:v>
                </c:pt>
                <c:pt idx="9">
                  <c:v>11.87015503875969</c:v>
                </c:pt>
                <c:pt idx="10">
                  <c:v>11.957730812013349</c:v>
                </c:pt>
                <c:pt idx="11">
                  <c:v>12.410714285714286</c:v>
                </c:pt>
                <c:pt idx="12">
                  <c:v>12.575537829344935</c:v>
                </c:pt>
                <c:pt idx="13">
                  <c:v>12.936373873873874</c:v>
                </c:pt>
                <c:pt idx="14">
                  <c:v>15.871993127147768</c:v>
                </c:pt>
                <c:pt idx="15">
                  <c:v>20.588235294117645</c:v>
                </c:pt>
                <c:pt idx="16">
                  <c:v>22.337278106508876</c:v>
                </c:pt>
              </c:numCache>
            </c:numRef>
          </c:val>
        </c:ser>
        <c:gapWidth val="60"/>
        <c:axId val="1992780"/>
        <c:axId val="43139693"/>
      </c:barChart>
      <c:catAx>
        <c:axId val="1992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3139693"/>
        <c:crosses val="autoZero"/>
        <c:auto val="1"/>
        <c:lblOffset val="100"/>
        <c:tickLblSkip val="1"/>
        <c:noMultiLvlLbl val="0"/>
      </c:catAx>
      <c:valAx>
        <c:axId val="43139693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92780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Průměrná míra nezaměstnanosti na Jablunkovsku v roce 2007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00775"/>
          <c:w val="0.973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76092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25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'2007'!$A$4:$A$20</c:f>
              <c:strCache>
                <c:ptCount val="17"/>
                <c:pt idx="0">
                  <c:v>Hrádek</c:v>
                </c:pt>
                <c:pt idx="1">
                  <c:v>Vendryně</c:v>
                </c:pt>
                <c:pt idx="2">
                  <c:v>Bystřice</c:v>
                </c:pt>
                <c:pt idx="3">
                  <c:v>Milíkov</c:v>
                </c:pt>
                <c:pt idx="4">
                  <c:v>Bocanovice</c:v>
                </c:pt>
                <c:pt idx="5">
                  <c:v>Třinec</c:v>
                </c:pt>
                <c:pt idx="6">
                  <c:v>Návsí </c:v>
                </c:pt>
                <c:pt idx="7">
                  <c:v>Mosty u Jablunkova</c:v>
                </c:pt>
                <c:pt idx="8">
                  <c:v>Písek</c:v>
                </c:pt>
                <c:pt idx="9">
                  <c:v>Jablunkov </c:v>
                </c:pt>
                <c:pt idx="10">
                  <c:v>Písečná</c:v>
                </c:pt>
                <c:pt idx="11">
                  <c:v>Bukovec</c:v>
                </c:pt>
                <c:pt idx="12">
                  <c:v>Košařiska</c:v>
                </c:pt>
                <c:pt idx="13">
                  <c:v>Dolní Lomná</c:v>
                </c:pt>
                <c:pt idx="14">
                  <c:v>Nýdek</c:v>
                </c:pt>
                <c:pt idx="15">
                  <c:v>Hrčava</c:v>
                </c:pt>
                <c:pt idx="16">
                  <c:v>Horní Lomná</c:v>
                </c:pt>
              </c:strCache>
            </c:strRef>
          </c:cat>
          <c:val>
            <c:numRef>
              <c:f>'2007'!$AB$4:$AB$20</c:f>
              <c:numCache>
                <c:ptCount val="17"/>
                <c:pt idx="0">
                  <c:v>7.954815695600476</c:v>
                </c:pt>
                <c:pt idx="1">
                  <c:v>8.885762521102983</c:v>
                </c:pt>
                <c:pt idx="2">
                  <c:v>8.906917164816395</c:v>
                </c:pt>
                <c:pt idx="3">
                  <c:v>9.515347334410338</c:v>
                </c:pt>
                <c:pt idx="4">
                  <c:v>9.684210526315788</c:v>
                </c:pt>
                <c:pt idx="5">
                  <c:v>9.698540300401946</c:v>
                </c:pt>
                <c:pt idx="6">
                  <c:v>9.738524113887275</c:v>
                </c:pt>
                <c:pt idx="7">
                  <c:v>9.838709677419356</c:v>
                </c:pt>
                <c:pt idx="8">
                  <c:v>10.186046511627907</c:v>
                </c:pt>
                <c:pt idx="9">
                  <c:v>10.192168237853517</c:v>
                </c:pt>
                <c:pt idx="10">
                  <c:v>10.37142857142857</c:v>
                </c:pt>
                <c:pt idx="11">
                  <c:v>10.962837837837839</c:v>
                </c:pt>
                <c:pt idx="12">
                  <c:v>11.15606936416185</c:v>
                </c:pt>
                <c:pt idx="13">
                  <c:v>11.417525773195877</c:v>
                </c:pt>
                <c:pt idx="14">
                  <c:v>11.44047619047619</c:v>
                </c:pt>
                <c:pt idx="15">
                  <c:v>15.378151260504202</c:v>
                </c:pt>
                <c:pt idx="16">
                  <c:v>15.502958579881657</c:v>
                </c:pt>
              </c:numCache>
            </c:numRef>
          </c:val>
        </c:ser>
        <c:gapWidth val="60"/>
        <c:axId val="14227430"/>
        <c:axId val="58281719"/>
      </c:barChart>
      <c:catAx>
        <c:axId val="14227430"/>
        <c:scaling>
          <c:orientation val="minMax"/>
        </c:scaling>
        <c:axPos val="b"/>
        <c:delete val="1"/>
        <c:majorTickMark val="out"/>
        <c:minorTickMark val="none"/>
        <c:tickLblPos val="nextTo"/>
        <c:crossAx val="58281719"/>
        <c:crosses val="autoZero"/>
        <c:auto val="1"/>
        <c:lblOffset val="100"/>
        <c:tickLblSkip val="1"/>
        <c:noMultiLvlLbl val="0"/>
      </c:catAx>
      <c:valAx>
        <c:axId val="58281719"/>
        <c:scaling>
          <c:orientation val="minMax"/>
          <c:max val="30"/>
          <c:min val="0.06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227430"/>
        <c:crossesAt val="1"/>
        <c:crossBetween val="between"/>
        <c:dispUnits/>
        <c:majorUnit val="5"/>
      </c:valAx>
      <c:spPr>
        <a:gradFill rotWithShape="1">
          <a:gsLst>
            <a:gs pos="0">
              <a:srgbClr val="33CC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2001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15"/>
          <c:w val="0.947"/>
          <c:h val="0.94175"/>
        </c:manualLayout>
      </c:layout>
      <c:lineChart>
        <c:grouping val="standard"/>
        <c:varyColors val="0"/>
        <c:ser>
          <c:idx val="3"/>
          <c:order val="0"/>
          <c:tx>
            <c:strRef>
              <c:f>celkem!$A$47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celkem!$B$42:$M$42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celkem!$B$47:$M$47</c:f>
              <c:numCache>
                <c:ptCount val="12"/>
                <c:pt idx="0">
                  <c:v>11.976047904191617</c:v>
                </c:pt>
                <c:pt idx="1">
                  <c:v>10.89820359281437</c:v>
                </c:pt>
                <c:pt idx="2">
                  <c:v>10.538922155688622</c:v>
                </c:pt>
                <c:pt idx="3">
                  <c:v>9.820359281437126</c:v>
                </c:pt>
                <c:pt idx="4">
                  <c:v>9.940119760479043</c:v>
                </c:pt>
                <c:pt idx="5">
                  <c:v>10.538922155688622</c:v>
                </c:pt>
                <c:pt idx="6">
                  <c:v>11.616766467065869</c:v>
                </c:pt>
                <c:pt idx="7">
                  <c:v>11.736526946107785</c:v>
                </c:pt>
                <c:pt idx="8">
                  <c:v>11.736526946107785</c:v>
                </c:pt>
                <c:pt idx="9">
                  <c:v>11.616766467065869</c:v>
                </c:pt>
                <c:pt idx="10">
                  <c:v>11.736526946107785</c:v>
                </c:pt>
                <c:pt idx="11">
                  <c:v>11.736526946107785</c:v>
                </c:pt>
              </c:numCache>
            </c:numRef>
          </c:val>
          <c:smooth val="1"/>
        </c:ser>
        <c:marker val="1"/>
        <c:axId val="42312108"/>
        <c:axId val="7681229"/>
      </c:lineChart>
      <c:catAx>
        <c:axId val="423121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681229"/>
        <c:crosses val="autoZero"/>
        <c:auto val="1"/>
        <c:lblOffset val="100"/>
        <c:tickLblSkip val="1"/>
        <c:noMultiLvlLbl val="0"/>
      </c:catAx>
      <c:valAx>
        <c:axId val="7681229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2108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Porovnání míry nezaměstnanosti v Hrádku a v regionu</a:t>
            </a:r>
          </a:p>
        </c:rich>
      </c:tx>
      <c:layout/>
      <c:spPr>
        <a:gradFill rotWithShape="1">
          <a:gsLst>
            <a:gs pos="0">
              <a:srgbClr val="C2D1ED"/>
            </a:gs>
            <a:gs pos="50000">
              <a:srgbClr val="C2D1ED"/>
            </a:gs>
            <a:gs pos="100000">
              <a:srgbClr val="9AB5E4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"/>
          <c:y val="0.02"/>
          <c:w val="0.9795"/>
          <c:h val="0.945"/>
        </c:manualLayout>
      </c:layout>
      <c:areaChart>
        <c:grouping val="standard"/>
        <c:varyColors val="0"/>
        <c:ser>
          <c:idx val="1"/>
          <c:order val="0"/>
          <c:tx>
            <c:strRef>
              <c:f>celkem!$Q$2</c:f>
              <c:strCache>
                <c:ptCount val="1"/>
                <c:pt idx="0">
                  <c:v>region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189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celkem!$O$3:$O$108</c:f>
              <c:strCache>
                <c:ptCount val="106"/>
                <c:pt idx="0">
                  <c:v>I.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  <c:pt idx="30">
                  <c:v>VII</c:v>
                </c:pt>
                <c:pt idx="31">
                  <c:v>VIII</c:v>
                </c:pt>
                <c:pt idx="32">
                  <c:v>IX</c:v>
                </c:pt>
                <c:pt idx="33">
                  <c:v>X</c:v>
                </c:pt>
                <c:pt idx="34">
                  <c:v>XI</c:v>
                </c:pt>
                <c:pt idx="35">
                  <c:v>XII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V</c:v>
                </c:pt>
                <c:pt idx="41">
                  <c:v>VI</c:v>
                </c:pt>
                <c:pt idx="42">
                  <c:v>VII</c:v>
                </c:pt>
                <c:pt idx="43">
                  <c:v>VIII</c:v>
                </c:pt>
                <c:pt idx="44">
                  <c:v>IX</c:v>
                </c:pt>
                <c:pt idx="45">
                  <c:v>X</c:v>
                </c:pt>
                <c:pt idx="46">
                  <c:v>XI</c:v>
                </c:pt>
                <c:pt idx="47">
                  <c:v>XII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V</c:v>
                </c:pt>
                <c:pt idx="53">
                  <c:v>VI</c:v>
                </c:pt>
                <c:pt idx="54">
                  <c:v>VII</c:v>
                </c:pt>
                <c:pt idx="55">
                  <c:v>VIII</c:v>
                </c:pt>
                <c:pt idx="56">
                  <c:v>IX</c:v>
                </c:pt>
                <c:pt idx="57">
                  <c:v>X</c:v>
                </c:pt>
                <c:pt idx="58">
                  <c:v>XI</c:v>
                </c:pt>
                <c:pt idx="59">
                  <c:v>XII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V</c:v>
                </c:pt>
                <c:pt idx="65">
                  <c:v>VI</c:v>
                </c:pt>
                <c:pt idx="66">
                  <c:v>VII</c:v>
                </c:pt>
                <c:pt idx="67">
                  <c:v>VIII</c:v>
                </c:pt>
                <c:pt idx="68">
                  <c:v>IX</c:v>
                </c:pt>
                <c:pt idx="69">
                  <c:v>X</c:v>
                </c:pt>
                <c:pt idx="70">
                  <c:v>XI</c:v>
                </c:pt>
                <c:pt idx="71">
                  <c:v>XII</c:v>
                </c:pt>
                <c:pt idx="72">
                  <c:v>I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V</c:v>
                </c:pt>
                <c:pt idx="77">
                  <c:v>VI</c:v>
                </c:pt>
                <c:pt idx="78">
                  <c:v>VII</c:v>
                </c:pt>
                <c:pt idx="79">
                  <c:v>VIII</c:v>
                </c:pt>
                <c:pt idx="80">
                  <c:v>IX</c:v>
                </c:pt>
                <c:pt idx="81">
                  <c:v>X</c:v>
                </c:pt>
                <c:pt idx="82">
                  <c:v>XI</c:v>
                </c:pt>
                <c:pt idx="83">
                  <c:v>XII</c:v>
                </c:pt>
                <c:pt idx="84">
                  <c:v>I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V</c:v>
                </c:pt>
                <c:pt idx="89">
                  <c:v>VI</c:v>
                </c:pt>
                <c:pt idx="90">
                  <c:v>VII</c:v>
                </c:pt>
                <c:pt idx="91">
                  <c:v>VIII</c:v>
                </c:pt>
                <c:pt idx="92">
                  <c:v>IX</c:v>
                </c:pt>
                <c:pt idx="93">
                  <c:v>X</c:v>
                </c:pt>
                <c:pt idx="94">
                  <c:v>XI</c:v>
                </c:pt>
                <c:pt idx="95">
                  <c:v>XII</c:v>
                </c:pt>
                <c:pt idx="96">
                  <c:v>I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V</c:v>
                </c:pt>
                <c:pt idx="101">
                  <c:v>VI</c:v>
                </c:pt>
                <c:pt idx="102">
                  <c:v>VII</c:v>
                </c:pt>
                <c:pt idx="103">
                  <c:v>VIII</c:v>
                </c:pt>
                <c:pt idx="104">
                  <c:v>IX</c:v>
                </c:pt>
                <c:pt idx="105">
                  <c:v>X</c:v>
                </c:pt>
              </c:strCache>
            </c:strRef>
          </c:cat>
          <c:val>
            <c:numRef>
              <c:f>celkem!$Q$3:$Q$108</c:f>
              <c:numCache>
                <c:ptCount val="106"/>
                <c:pt idx="0">
                  <c:v>11.9</c:v>
                </c:pt>
                <c:pt idx="1">
                  <c:v>12.1</c:v>
                </c:pt>
                <c:pt idx="2">
                  <c:v>12</c:v>
                </c:pt>
                <c:pt idx="3">
                  <c:v>11.6</c:v>
                </c:pt>
                <c:pt idx="4">
                  <c:v>11.4</c:v>
                </c:pt>
                <c:pt idx="5">
                  <c:v>12.1</c:v>
                </c:pt>
                <c:pt idx="6">
                  <c:v>13.2</c:v>
                </c:pt>
                <c:pt idx="7">
                  <c:v>12.9</c:v>
                </c:pt>
                <c:pt idx="8">
                  <c:v>12.8</c:v>
                </c:pt>
                <c:pt idx="9">
                  <c:v>12.7</c:v>
                </c:pt>
                <c:pt idx="10">
                  <c:v>12.9</c:v>
                </c:pt>
                <c:pt idx="11">
                  <c:v>13.5</c:v>
                </c:pt>
                <c:pt idx="12">
                  <c:v>14.1</c:v>
                </c:pt>
                <c:pt idx="13">
                  <c:v>14.4</c:v>
                </c:pt>
                <c:pt idx="14">
                  <c:v>14.4</c:v>
                </c:pt>
                <c:pt idx="15">
                  <c:v>13.3</c:v>
                </c:pt>
                <c:pt idx="16">
                  <c:v>12.8</c:v>
                </c:pt>
                <c:pt idx="17">
                  <c:v>12.8</c:v>
                </c:pt>
                <c:pt idx="18">
                  <c:v>13.3</c:v>
                </c:pt>
                <c:pt idx="19">
                  <c:v>13.1</c:v>
                </c:pt>
                <c:pt idx="20">
                  <c:v>12.7</c:v>
                </c:pt>
                <c:pt idx="21">
                  <c:v>12.8</c:v>
                </c:pt>
                <c:pt idx="22">
                  <c:v>12.8</c:v>
                </c:pt>
                <c:pt idx="23">
                  <c:v>13.2</c:v>
                </c:pt>
                <c:pt idx="24">
                  <c:v>13.5</c:v>
                </c:pt>
                <c:pt idx="25">
                  <c:v>13.3</c:v>
                </c:pt>
                <c:pt idx="26">
                  <c:v>13.1</c:v>
                </c:pt>
                <c:pt idx="27">
                  <c:v>12.6</c:v>
                </c:pt>
                <c:pt idx="28">
                  <c:v>12.1</c:v>
                </c:pt>
                <c:pt idx="29">
                  <c:v>12.8</c:v>
                </c:pt>
                <c:pt idx="30">
                  <c:v>13.3</c:v>
                </c:pt>
                <c:pt idx="31">
                  <c:v>13.1</c:v>
                </c:pt>
                <c:pt idx="32">
                  <c:v>13</c:v>
                </c:pt>
                <c:pt idx="33">
                  <c:v>13.1</c:v>
                </c:pt>
                <c:pt idx="34">
                  <c:v>13.1</c:v>
                </c:pt>
                <c:pt idx="35">
                  <c:v>13.5</c:v>
                </c:pt>
                <c:pt idx="36">
                  <c:v>13.9</c:v>
                </c:pt>
                <c:pt idx="37">
                  <c:v>13.8</c:v>
                </c:pt>
                <c:pt idx="38">
                  <c:v>13.6</c:v>
                </c:pt>
                <c:pt idx="39">
                  <c:v>13.4</c:v>
                </c:pt>
                <c:pt idx="40">
                  <c:v>13.2</c:v>
                </c:pt>
                <c:pt idx="41">
                  <c:v>13.9</c:v>
                </c:pt>
                <c:pt idx="42">
                  <c:v>14.6</c:v>
                </c:pt>
                <c:pt idx="43">
                  <c:v>14.8</c:v>
                </c:pt>
                <c:pt idx="44">
                  <c:v>14.9</c:v>
                </c:pt>
                <c:pt idx="45">
                  <c:v>14.8</c:v>
                </c:pt>
                <c:pt idx="46">
                  <c:v>14.9</c:v>
                </c:pt>
                <c:pt idx="47">
                  <c:v>15.5</c:v>
                </c:pt>
                <c:pt idx="48">
                  <c:v>15.9</c:v>
                </c:pt>
                <c:pt idx="49">
                  <c:v>15.8</c:v>
                </c:pt>
                <c:pt idx="50">
                  <c:v>15.7</c:v>
                </c:pt>
                <c:pt idx="51">
                  <c:v>15</c:v>
                </c:pt>
                <c:pt idx="52">
                  <c:v>14.7</c:v>
                </c:pt>
                <c:pt idx="53">
                  <c:v>14.9</c:v>
                </c:pt>
                <c:pt idx="54">
                  <c:v>15.4</c:v>
                </c:pt>
                <c:pt idx="55">
                  <c:v>15.2</c:v>
                </c:pt>
                <c:pt idx="56">
                  <c:v>14.9</c:v>
                </c:pt>
                <c:pt idx="57">
                  <c:v>14.8</c:v>
                </c:pt>
                <c:pt idx="58">
                  <c:v>14.8</c:v>
                </c:pt>
                <c:pt idx="59">
                  <c:v>15.3</c:v>
                </c:pt>
                <c:pt idx="60">
                  <c:v>16</c:v>
                </c:pt>
                <c:pt idx="61">
                  <c:v>16.1</c:v>
                </c:pt>
                <c:pt idx="62">
                  <c:v>16.1</c:v>
                </c:pt>
                <c:pt idx="63">
                  <c:v>15.3</c:v>
                </c:pt>
                <c:pt idx="64">
                  <c:v>14.9</c:v>
                </c:pt>
                <c:pt idx="65">
                  <c:v>15.1</c:v>
                </c:pt>
                <c:pt idx="66">
                  <c:v>15.5</c:v>
                </c:pt>
                <c:pt idx="67">
                  <c:v>15.3</c:v>
                </c:pt>
                <c:pt idx="68">
                  <c:v>15.1</c:v>
                </c:pt>
                <c:pt idx="69">
                  <c:v>15.2</c:v>
                </c:pt>
                <c:pt idx="70">
                  <c:v>15.3</c:v>
                </c:pt>
                <c:pt idx="71">
                  <c:v>15.8</c:v>
                </c:pt>
                <c:pt idx="72">
                  <c:v>15.9</c:v>
                </c:pt>
                <c:pt idx="73">
                  <c:v>15.7</c:v>
                </c:pt>
                <c:pt idx="74">
                  <c:v>15.4</c:v>
                </c:pt>
                <c:pt idx="75">
                  <c:v>14.4</c:v>
                </c:pt>
                <c:pt idx="76">
                  <c:v>13.6</c:v>
                </c:pt>
                <c:pt idx="77">
                  <c:v>13.2</c:v>
                </c:pt>
                <c:pt idx="78">
                  <c:v>13.2</c:v>
                </c:pt>
                <c:pt idx="79">
                  <c:v>13.1</c:v>
                </c:pt>
                <c:pt idx="80">
                  <c:v>13.1</c:v>
                </c:pt>
                <c:pt idx="81">
                  <c:v>12.3</c:v>
                </c:pt>
                <c:pt idx="82">
                  <c:v>11.9</c:v>
                </c:pt>
                <c:pt idx="83">
                  <c:v>12.4</c:v>
                </c:pt>
                <c:pt idx="84">
                  <c:v>12.7</c:v>
                </c:pt>
                <c:pt idx="85">
                  <c:v>12.9</c:v>
                </c:pt>
                <c:pt idx="86">
                  <c:v>12.8</c:v>
                </c:pt>
                <c:pt idx="87">
                  <c:v>12.2</c:v>
                </c:pt>
                <c:pt idx="88">
                  <c:v>11.5</c:v>
                </c:pt>
                <c:pt idx="89">
                  <c:v>11.2</c:v>
                </c:pt>
                <c:pt idx="90">
                  <c:v>11.3</c:v>
                </c:pt>
                <c:pt idx="91">
                  <c:v>11.3</c:v>
                </c:pt>
                <c:pt idx="92">
                  <c:v>11.4</c:v>
                </c:pt>
                <c:pt idx="93">
                  <c:v>11</c:v>
                </c:pt>
                <c:pt idx="94">
                  <c:v>10.6</c:v>
                </c:pt>
                <c:pt idx="95">
                  <c:v>11</c:v>
                </c:pt>
                <c:pt idx="96">
                  <c:v>11.7</c:v>
                </c:pt>
                <c:pt idx="97">
                  <c:v>11.5</c:v>
                </c:pt>
                <c:pt idx="98">
                  <c:v>10.9</c:v>
                </c:pt>
                <c:pt idx="99">
                  <c:v>10.1</c:v>
                </c:pt>
                <c:pt idx="100">
                  <c:v>9.4</c:v>
                </c:pt>
                <c:pt idx="101">
                  <c:v>9.1</c:v>
                </c:pt>
                <c:pt idx="102">
                  <c:v>9.2</c:v>
                </c:pt>
                <c:pt idx="103">
                  <c:v>9.1</c:v>
                </c:pt>
                <c:pt idx="104">
                  <c:v>8.7</c:v>
                </c:pt>
                <c:pt idx="105">
                  <c:v>8</c:v>
                </c:pt>
              </c:numCache>
            </c:numRef>
          </c:val>
        </c:ser>
        <c:ser>
          <c:idx val="0"/>
          <c:order val="1"/>
          <c:tx>
            <c:strRef>
              <c:f>celkem!$R$2</c:f>
              <c:strCache>
                <c:ptCount val="1"/>
                <c:pt idx="0">
                  <c:v>Hrádek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celkem!$O$3:$O$108</c:f>
              <c:strCache>
                <c:ptCount val="106"/>
                <c:pt idx="0">
                  <c:v>I.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  <c:pt idx="30">
                  <c:v>VII</c:v>
                </c:pt>
                <c:pt idx="31">
                  <c:v>VIII</c:v>
                </c:pt>
                <c:pt idx="32">
                  <c:v>IX</c:v>
                </c:pt>
                <c:pt idx="33">
                  <c:v>X</c:v>
                </c:pt>
                <c:pt idx="34">
                  <c:v>XI</c:v>
                </c:pt>
                <c:pt idx="35">
                  <c:v>XII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V</c:v>
                </c:pt>
                <c:pt idx="41">
                  <c:v>VI</c:v>
                </c:pt>
                <c:pt idx="42">
                  <c:v>VII</c:v>
                </c:pt>
                <c:pt idx="43">
                  <c:v>VIII</c:v>
                </c:pt>
                <c:pt idx="44">
                  <c:v>IX</c:v>
                </c:pt>
                <c:pt idx="45">
                  <c:v>X</c:v>
                </c:pt>
                <c:pt idx="46">
                  <c:v>XI</c:v>
                </c:pt>
                <c:pt idx="47">
                  <c:v>XII</c:v>
                </c:pt>
                <c:pt idx="48">
                  <c:v>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V</c:v>
                </c:pt>
                <c:pt idx="53">
                  <c:v>VI</c:v>
                </c:pt>
                <c:pt idx="54">
                  <c:v>VII</c:v>
                </c:pt>
                <c:pt idx="55">
                  <c:v>VIII</c:v>
                </c:pt>
                <c:pt idx="56">
                  <c:v>IX</c:v>
                </c:pt>
                <c:pt idx="57">
                  <c:v>X</c:v>
                </c:pt>
                <c:pt idx="58">
                  <c:v>XI</c:v>
                </c:pt>
                <c:pt idx="59">
                  <c:v>XII</c:v>
                </c:pt>
                <c:pt idx="60">
                  <c:v>I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V</c:v>
                </c:pt>
                <c:pt idx="65">
                  <c:v>VI</c:v>
                </c:pt>
                <c:pt idx="66">
                  <c:v>VII</c:v>
                </c:pt>
                <c:pt idx="67">
                  <c:v>VIII</c:v>
                </c:pt>
                <c:pt idx="68">
                  <c:v>IX</c:v>
                </c:pt>
                <c:pt idx="69">
                  <c:v>X</c:v>
                </c:pt>
                <c:pt idx="70">
                  <c:v>XI</c:v>
                </c:pt>
                <c:pt idx="71">
                  <c:v>XII</c:v>
                </c:pt>
                <c:pt idx="72">
                  <c:v>I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V</c:v>
                </c:pt>
                <c:pt idx="77">
                  <c:v>VI</c:v>
                </c:pt>
                <c:pt idx="78">
                  <c:v>VII</c:v>
                </c:pt>
                <c:pt idx="79">
                  <c:v>VIII</c:v>
                </c:pt>
                <c:pt idx="80">
                  <c:v>IX</c:v>
                </c:pt>
                <c:pt idx="81">
                  <c:v>X</c:v>
                </c:pt>
                <c:pt idx="82">
                  <c:v>XI</c:v>
                </c:pt>
                <c:pt idx="83">
                  <c:v>XII</c:v>
                </c:pt>
                <c:pt idx="84">
                  <c:v>I</c:v>
                </c:pt>
                <c:pt idx="85">
                  <c:v>II</c:v>
                </c:pt>
                <c:pt idx="86">
                  <c:v>III</c:v>
                </c:pt>
                <c:pt idx="87">
                  <c:v>IV</c:v>
                </c:pt>
                <c:pt idx="88">
                  <c:v>V</c:v>
                </c:pt>
                <c:pt idx="89">
                  <c:v>VI</c:v>
                </c:pt>
                <c:pt idx="90">
                  <c:v>VII</c:v>
                </c:pt>
                <c:pt idx="91">
                  <c:v>VIII</c:v>
                </c:pt>
                <c:pt idx="92">
                  <c:v>IX</c:v>
                </c:pt>
                <c:pt idx="93">
                  <c:v>X</c:v>
                </c:pt>
                <c:pt idx="94">
                  <c:v>XI</c:v>
                </c:pt>
                <c:pt idx="95">
                  <c:v>XII</c:v>
                </c:pt>
                <c:pt idx="96">
                  <c:v>I</c:v>
                </c:pt>
                <c:pt idx="97">
                  <c:v>II</c:v>
                </c:pt>
                <c:pt idx="98">
                  <c:v>III</c:v>
                </c:pt>
                <c:pt idx="99">
                  <c:v>IV</c:v>
                </c:pt>
                <c:pt idx="100">
                  <c:v>V</c:v>
                </c:pt>
                <c:pt idx="101">
                  <c:v>VI</c:v>
                </c:pt>
                <c:pt idx="102">
                  <c:v>VII</c:v>
                </c:pt>
                <c:pt idx="103">
                  <c:v>VIII</c:v>
                </c:pt>
                <c:pt idx="104">
                  <c:v>IX</c:v>
                </c:pt>
                <c:pt idx="105">
                  <c:v>X</c:v>
                </c:pt>
              </c:strCache>
            </c:strRef>
          </c:cat>
          <c:val>
            <c:numRef>
              <c:f>celkem!$R$3:$R$108</c:f>
              <c:numCache>
                <c:ptCount val="106"/>
                <c:pt idx="0">
                  <c:v>12.1</c:v>
                </c:pt>
                <c:pt idx="1">
                  <c:v>11</c:v>
                </c:pt>
                <c:pt idx="2">
                  <c:v>9.2</c:v>
                </c:pt>
                <c:pt idx="3">
                  <c:v>8.5</c:v>
                </c:pt>
                <c:pt idx="4">
                  <c:v>8.4</c:v>
                </c:pt>
                <c:pt idx="5">
                  <c:v>8.9</c:v>
                </c:pt>
                <c:pt idx="6">
                  <c:v>10.4</c:v>
                </c:pt>
                <c:pt idx="7">
                  <c:v>10.2</c:v>
                </c:pt>
                <c:pt idx="8">
                  <c:v>11.5</c:v>
                </c:pt>
                <c:pt idx="9">
                  <c:v>11.9</c:v>
                </c:pt>
                <c:pt idx="10">
                  <c:v>12.5</c:v>
                </c:pt>
                <c:pt idx="11">
                  <c:v>13.4</c:v>
                </c:pt>
                <c:pt idx="12">
                  <c:v>14.3</c:v>
                </c:pt>
                <c:pt idx="13">
                  <c:v>14.1</c:v>
                </c:pt>
                <c:pt idx="14">
                  <c:v>12.1</c:v>
                </c:pt>
                <c:pt idx="15">
                  <c:v>11.3</c:v>
                </c:pt>
                <c:pt idx="16">
                  <c:v>10.8</c:v>
                </c:pt>
                <c:pt idx="17">
                  <c:v>10.7</c:v>
                </c:pt>
                <c:pt idx="18">
                  <c:v>11.3</c:v>
                </c:pt>
                <c:pt idx="19">
                  <c:v>11.3</c:v>
                </c:pt>
                <c:pt idx="20">
                  <c:v>10.3</c:v>
                </c:pt>
                <c:pt idx="21">
                  <c:v>9.7</c:v>
                </c:pt>
                <c:pt idx="22">
                  <c:v>9.9</c:v>
                </c:pt>
                <c:pt idx="23">
                  <c:v>11.1</c:v>
                </c:pt>
                <c:pt idx="24">
                  <c:v>12</c:v>
                </c:pt>
                <c:pt idx="25">
                  <c:v>10.9</c:v>
                </c:pt>
                <c:pt idx="26">
                  <c:v>10.5</c:v>
                </c:pt>
                <c:pt idx="27">
                  <c:v>9.8</c:v>
                </c:pt>
                <c:pt idx="28">
                  <c:v>9.9</c:v>
                </c:pt>
                <c:pt idx="29">
                  <c:v>10.5</c:v>
                </c:pt>
                <c:pt idx="30">
                  <c:v>11.6</c:v>
                </c:pt>
                <c:pt idx="31">
                  <c:v>11.7</c:v>
                </c:pt>
                <c:pt idx="32">
                  <c:v>11.7</c:v>
                </c:pt>
                <c:pt idx="33">
                  <c:v>11.6</c:v>
                </c:pt>
                <c:pt idx="34">
                  <c:v>11.7</c:v>
                </c:pt>
                <c:pt idx="35">
                  <c:v>11.7</c:v>
                </c:pt>
                <c:pt idx="36">
                  <c:v>12.7</c:v>
                </c:pt>
                <c:pt idx="37">
                  <c:v>12.8</c:v>
                </c:pt>
                <c:pt idx="38">
                  <c:v>12.7</c:v>
                </c:pt>
                <c:pt idx="39">
                  <c:v>12.3</c:v>
                </c:pt>
                <c:pt idx="40">
                  <c:v>12</c:v>
                </c:pt>
                <c:pt idx="41">
                  <c:v>12.8</c:v>
                </c:pt>
                <c:pt idx="42">
                  <c:v>13.5</c:v>
                </c:pt>
                <c:pt idx="43">
                  <c:v>13.1</c:v>
                </c:pt>
                <c:pt idx="44">
                  <c:v>13.5</c:v>
                </c:pt>
                <c:pt idx="45">
                  <c:v>13.4</c:v>
                </c:pt>
                <c:pt idx="46">
                  <c:v>13.7</c:v>
                </c:pt>
                <c:pt idx="47">
                  <c:v>14.7</c:v>
                </c:pt>
                <c:pt idx="48">
                  <c:v>14.9</c:v>
                </c:pt>
                <c:pt idx="49">
                  <c:v>14.9</c:v>
                </c:pt>
                <c:pt idx="50">
                  <c:v>14.1</c:v>
                </c:pt>
                <c:pt idx="51">
                  <c:v>12.8</c:v>
                </c:pt>
                <c:pt idx="52">
                  <c:v>12.4</c:v>
                </c:pt>
                <c:pt idx="53">
                  <c:v>12.6</c:v>
                </c:pt>
                <c:pt idx="54">
                  <c:v>12.7</c:v>
                </c:pt>
                <c:pt idx="55">
                  <c:v>12.7</c:v>
                </c:pt>
                <c:pt idx="56">
                  <c:v>13</c:v>
                </c:pt>
                <c:pt idx="57">
                  <c:v>12.8</c:v>
                </c:pt>
                <c:pt idx="58">
                  <c:v>12.6</c:v>
                </c:pt>
                <c:pt idx="59">
                  <c:v>13.6</c:v>
                </c:pt>
                <c:pt idx="60">
                  <c:v>14.7</c:v>
                </c:pt>
                <c:pt idx="61">
                  <c:v>14.1</c:v>
                </c:pt>
                <c:pt idx="62">
                  <c:v>14.7</c:v>
                </c:pt>
                <c:pt idx="63">
                  <c:v>12.7</c:v>
                </c:pt>
                <c:pt idx="64">
                  <c:v>12.4</c:v>
                </c:pt>
                <c:pt idx="65">
                  <c:v>12.2</c:v>
                </c:pt>
                <c:pt idx="66">
                  <c:v>11.9</c:v>
                </c:pt>
                <c:pt idx="67">
                  <c:v>11.2</c:v>
                </c:pt>
                <c:pt idx="68">
                  <c:v>11.1</c:v>
                </c:pt>
                <c:pt idx="69">
                  <c:v>11.1</c:v>
                </c:pt>
                <c:pt idx="70">
                  <c:v>11.4</c:v>
                </c:pt>
                <c:pt idx="71">
                  <c:v>12.5</c:v>
                </c:pt>
                <c:pt idx="72">
                  <c:v>12</c:v>
                </c:pt>
                <c:pt idx="73">
                  <c:v>11.9</c:v>
                </c:pt>
                <c:pt idx="74">
                  <c:v>12</c:v>
                </c:pt>
                <c:pt idx="75">
                  <c:v>10.6</c:v>
                </c:pt>
                <c:pt idx="76">
                  <c:v>9.6</c:v>
                </c:pt>
                <c:pt idx="77">
                  <c:v>8.9</c:v>
                </c:pt>
                <c:pt idx="78">
                  <c:v>7.7</c:v>
                </c:pt>
                <c:pt idx="79">
                  <c:v>8.7</c:v>
                </c:pt>
                <c:pt idx="80">
                  <c:v>8.8</c:v>
                </c:pt>
                <c:pt idx="81">
                  <c:v>8.2</c:v>
                </c:pt>
                <c:pt idx="82">
                  <c:v>8.3</c:v>
                </c:pt>
                <c:pt idx="83">
                  <c:v>9.3</c:v>
                </c:pt>
                <c:pt idx="84">
                  <c:v>10</c:v>
                </c:pt>
                <c:pt idx="85">
                  <c:v>11.2</c:v>
                </c:pt>
                <c:pt idx="86">
                  <c:v>11.1</c:v>
                </c:pt>
                <c:pt idx="87">
                  <c:v>8.9</c:v>
                </c:pt>
                <c:pt idx="88">
                  <c:v>8.8</c:v>
                </c:pt>
                <c:pt idx="89">
                  <c:v>8.4</c:v>
                </c:pt>
                <c:pt idx="90">
                  <c:v>8.4</c:v>
                </c:pt>
                <c:pt idx="91">
                  <c:v>7.8</c:v>
                </c:pt>
                <c:pt idx="92">
                  <c:v>7.1</c:v>
                </c:pt>
                <c:pt idx="93">
                  <c:v>7.7</c:v>
                </c:pt>
                <c:pt idx="94">
                  <c:v>7.6</c:v>
                </c:pt>
                <c:pt idx="95">
                  <c:v>9.4</c:v>
                </c:pt>
                <c:pt idx="96">
                  <c:v>10.1</c:v>
                </c:pt>
                <c:pt idx="97">
                  <c:v>10.3</c:v>
                </c:pt>
                <c:pt idx="98">
                  <c:v>10.8</c:v>
                </c:pt>
                <c:pt idx="99">
                  <c:v>7.7</c:v>
                </c:pt>
                <c:pt idx="100">
                  <c:v>7.5</c:v>
                </c:pt>
                <c:pt idx="101">
                  <c:v>7.3</c:v>
                </c:pt>
                <c:pt idx="102">
                  <c:v>6.9</c:v>
                </c:pt>
                <c:pt idx="103">
                  <c:v>7.1</c:v>
                </c:pt>
                <c:pt idx="104">
                  <c:v>5.7</c:v>
                </c:pt>
                <c:pt idx="105">
                  <c:v>6.1</c:v>
                </c:pt>
              </c:numCache>
            </c:numRef>
          </c:val>
        </c:ser>
        <c:axId val="19690464"/>
        <c:axId val="7620833"/>
      </c:areaChart>
      <c:catAx>
        <c:axId val="19690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0833"/>
        <c:crosses val="autoZero"/>
        <c:auto val="0"/>
        <c:lblOffset val="100"/>
        <c:tickLblSkip val="3"/>
        <c:noMultiLvlLbl val="0"/>
      </c:catAx>
      <c:valAx>
        <c:axId val="762083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904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975"/>
          <c:y val="0.46525"/>
          <c:w val="0.090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solidFill>
                  <a:srgbClr val="000000"/>
                </a:solidFill>
              </a:rPr>
              <a:t>Míra nezaměstnanosti v Hrádku v roce 2000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4525"/>
          <c:w val="0.943"/>
          <c:h val="0.92925"/>
        </c:manualLayout>
      </c:layout>
      <c:lineChart>
        <c:grouping val="standard"/>
        <c:varyColors val="0"/>
        <c:ser>
          <c:idx val="3"/>
          <c:order val="0"/>
          <c:tx>
            <c:strRef>
              <c:f>celkem!$A$26</c:f>
              <c:strCache>
                <c:ptCount val="1"/>
                <c:pt idx="0">
                  <c:v>Vendryně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celkem!$B$22:$M$22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celkem!$B$26:$M$26</c:f>
              <c:numCache>
                <c:ptCount val="12"/>
                <c:pt idx="0">
                  <c:v>11.553784860557768</c:v>
                </c:pt>
                <c:pt idx="1">
                  <c:v>11.26920887877063</c:v>
                </c:pt>
                <c:pt idx="2">
                  <c:v>11.326124075128059</c:v>
                </c:pt>
                <c:pt idx="3">
                  <c:v>10.472396129766647</c:v>
                </c:pt>
                <c:pt idx="4">
                  <c:v>10.301650540694366</c:v>
                </c:pt>
                <c:pt idx="5">
                  <c:v>10.41548093340922</c:v>
                </c:pt>
                <c:pt idx="6">
                  <c:v>11.155378486055776</c:v>
                </c:pt>
                <c:pt idx="7">
                  <c:v>10.700056915196358</c:v>
                </c:pt>
                <c:pt idx="8">
                  <c:v>10.813887307911212</c:v>
                </c:pt>
                <c:pt idx="9">
                  <c:v>11.09846328969835</c:v>
                </c:pt>
                <c:pt idx="10">
                  <c:v>10.700056915196358</c:v>
                </c:pt>
                <c:pt idx="11">
                  <c:v>11.439954467842913</c:v>
                </c:pt>
              </c:numCache>
            </c:numRef>
          </c:val>
          <c:smooth val="1"/>
        </c:ser>
        <c:marker val="1"/>
        <c:axId val="12540742"/>
        <c:axId val="42384215"/>
      </c:lineChart>
      <c:catAx>
        <c:axId val="1254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384215"/>
        <c:crosses val="autoZero"/>
        <c:auto val="1"/>
        <c:lblOffset val="100"/>
        <c:tickLblSkip val="1"/>
        <c:noMultiLvlLbl val="0"/>
      </c:catAx>
      <c:valAx>
        <c:axId val="42384215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0742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solidFill>
                  <a:srgbClr val="000000"/>
                </a:solidFill>
              </a:rPr>
              <a:t>Míra nezaměstnanosti v Hrádku v roce 1999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3175"/>
          <c:w val="0.946"/>
          <c:h val="0.94175"/>
        </c:manualLayout>
      </c:layout>
      <c:lineChart>
        <c:grouping val="standard"/>
        <c:varyColors val="0"/>
        <c:ser>
          <c:idx val="3"/>
          <c:order val="0"/>
          <c:tx>
            <c:strRef>
              <c:f>celkem!$A$6</c:f>
              <c:strCache>
                <c:ptCount val="1"/>
                <c:pt idx="0">
                  <c:v>Třinec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celkem!$B$6:$M$6</c:f>
              <c:numCache>
                <c:ptCount val="12"/>
                <c:pt idx="0">
                  <c:v>11.589904001725811</c:v>
                </c:pt>
                <c:pt idx="1">
                  <c:v>11.994391112069895</c:v>
                </c:pt>
                <c:pt idx="2">
                  <c:v>11.832596267932262</c:v>
                </c:pt>
                <c:pt idx="3">
                  <c:v>11.681587746737138</c:v>
                </c:pt>
                <c:pt idx="4">
                  <c:v>11.55215187142703</c:v>
                </c:pt>
                <c:pt idx="5">
                  <c:v>12.140006471793766</c:v>
                </c:pt>
                <c:pt idx="6">
                  <c:v>13.213245604573402</c:v>
                </c:pt>
                <c:pt idx="7">
                  <c:v>12.938194369539424</c:v>
                </c:pt>
                <c:pt idx="8">
                  <c:v>12.814151655700574</c:v>
                </c:pt>
                <c:pt idx="9">
                  <c:v>12.560673066551612</c:v>
                </c:pt>
                <c:pt idx="10">
                  <c:v>12.636177327149175</c:v>
                </c:pt>
                <c:pt idx="11">
                  <c:v>13.067630244849532</c:v>
                </c:pt>
              </c:numCache>
            </c:numRef>
          </c:val>
          <c:smooth val="1"/>
        </c:ser>
        <c:marker val="1"/>
        <c:axId val="14098752"/>
        <c:axId val="46829377"/>
      </c:lineChart>
      <c:catAx>
        <c:axId val="14098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829377"/>
        <c:crosses val="autoZero"/>
        <c:auto val="1"/>
        <c:lblOffset val="100"/>
        <c:tickLblSkip val="1"/>
        <c:noMultiLvlLbl val="0"/>
      </c:catAx>
      <c:valAx>
        <c:axId val="46829377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875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2002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125"/>
          <c:w val="0.945"/>
          <c:h val="0.942"/>
        </c:manualLayout>
      </c:layout>
      <c:lineChart>
        <c:grouping val="standard"/>
        <c:varyColors val="0"/>
        <c:ser>
          <c:idx val="3"/>
          <c:order val="0"/>
          <c:tx>
            <c:strRef>
              <c:f>celkem!$A$65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celkem!$B$62:$M$62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celkem!$B$65:$M$65</c:f>
              <c:numCache>
                <c:ptCount val="12"/>
                <c:pt idx="0">
                  <c:v>12.694610778443113</c:v>
                </c:pt>
                <c:pt idx="1">
                  <c:v>12.81437125748503</c:v>
                </c:pt>
                <c:pt idx="2">
                  <c:v>12.694610778443113</c:v>
                </c:pt>
                <c:pt idx="3">
                  <c:v>12.335329341317365</c:v>
                </c:pt>
                <c:pt idx="4">
                  <c:v>11.976047904191617</c:v>
                </c:pt>
                <c:pt idx="5">
                  <c:v>12.81437125748503</c:v>
                </c:pt>
                <c:pt idx="6">
                  <c:v>13.532934131736527</c:v>
                </c:pt>
                <c:pt idx="7">
                  <c:v>13.053892215568863</c:v>
                </c:pt>
                <c:pt idx="8">
                  <c:v>13.532934131736527</c:v>
                </c:pt>
                <c:pt idx="9">
                  <c:v>13.41317365269461</c:v>
                </c:pt>
                <c:pt idx="10">
                  <c:v>13.652694610778443</c:v>
                </c:pt>
                <c:pt idx="11">
                  <c:v>14.73053892215569</c:v>
                </c:pt>
              </c:numCache>
            </c:numRef>
          </c:val>
          <c:smooth val="1"/>
        </c:ser>
        <c:marker val="1"/>
        <c:axId val="7064986"/>
        <c:axId val="24803979"/>
      </c:lineChart>
      <c:catAx>
        <c:axId val="706498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803979"/>
        <c:crosses val="autoZero"/>
        <c:auto val="1"/>
        <c:lblOffset val="100"/>
        <c:tickLblSkip val="1"/>
        <c:noMultiLvlLbl val="0"/>
      </c:catAx>
      <c:valAx>
        <c:axId val="24803979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4986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2003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1"/>
          <c:w val="0.94475"/>
          <c:h val="0.94225"/>
        </c:manualLayout>
      </c:layout>
      <c:lineChart>
        <c:grouping val="standard"/>
        <c:varyColors val="0"/>
        <c:ser>
          <c:idx val="3"/>
          <c:order val="0"/>
          <c:tx>
            <c:strRef>
              <c:f>celkem!$A$86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celkem!$B$82:$M$82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celkem!$B$86:$M$86</c:f>
              <c:numCache>
                <c:ptCount val="12"/>
                <c:pt idx="0">
                  <c:v>14.863258026159334</c:v>
                </c:pt>
                <c:pt idx="1">
                  <c:v>14.863258026159334</c:v>
                </c:pt>
                <c:pt idx="2">
                  <c:v>14.149821640903687</c:v>
                </c:pt>
                <c:pt idx="3">
                  <c:v>12.841854934601665</c:v>
                </c:pt>
                <c:pt idx="4">
                  <c:v>12.366230677764566</c:v>
                </c:pt>
                <c:pt idx="5">
                  <c:v>12.604042806183116</c:v>
                </c:pt>
                <c:pt idx="6">
                  <c:v>12.72294887039239</c:v>
                </c:pt>
                <c:pt idx="7">
                  <c:v>12.72294887039239</c:v>
                </c:pt>
                <c:pt idx="8">
                  <c:v>12.960760998810938</c:v>
                </c:pt>
                <c:pt idx="9">
                  <c:v>12.841854934601665</c:v>
                </c:pt>
                <c:pt idx="10">
                  <c:v>12.604042806183116</c:v>
                </c:pt>
                <c:pt idx="11">
                  <c:v>13.555291319857313</c:v>
                </c:pt>
              </c:numCache>
            </c:numRef>
          </c:val>
          <c:smooth val="1"/>
        </c:ser>
        <c:marker val="1"/>
        <c:axId val="60070484"/>
        <c:axId val="44672821"/>
      </c:lineChart>
      <c:catAx>
        <c:axId val="6007048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672821"/>
        <c:crosses val="autoZero"/>
        <c:auto val="1"/>
        <c:lblOffset val="100"/>
        <c:tickLblSkip val="1"/>
        <c:noMultiLvlLbl val="0"/>
      </c:catAx>
      <c:valAx>
        <c:axId val="44672821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04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2004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075"/>
          <c:w val="0.94475"/>
          <c:h val="0.94225"/>
        </c:manualLayout>
      </c:layout>
      <c:lineChart>
        <c:grouping val="standard"/>
        <c:varyColors val="0"/>
        <c:ser>
          <c:idx val="3"/>
          <c:order val="0"/>
          <c:tx>
            <c:strRef>
              <c:f>celkem!$A$103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celkem!$B$102:$M$102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celkem!$B$103:$M$103</c:f>
              <c:numCache>
                <c:ptCount val="12"/>
                <c:pt idx="0">
                  <c:v>14.74435196195006</c:v>
                </c:pt>
                <c:pt idx="1">
                  <c:v>14.149821640903687</c:v>
                </c:pt>
                <c:pt idx="2">
                  <c:v>14.74435196195006</c:v>
                </c:pt>
                <c:pt idx="3">
                  <c:v>12.72294887039239</c:v>
                </c:pt>
                <c:pt idx="4">
                  <c:v>12.366230677764566</c:v>
                </c:pt>
                <c:pt idx="5">
                  <c:v>12.247324613555291</c:v>
                </c:pt>
                <c:pt idx="6">
                  <c:v>11.890606420927467</c:v>
                </c:pt>
                <c:pt idx="7">
                  <c:v>11.17717003567182</c:v>
                </c:pt>
                <c:pt idx="8">
                  <c:v>11.058263971462544</c:v>
                </c:pt>
                <c:pt idx="9">
                  <c:v>11.058263971462544</c:v>
                </c:pt>
                <c:pt idx="10">
                  <c:v>11.414982164090368</c:v>
                </c:pt>
                <c:pt idx="11">
                  <c:v>12.48513674197384</c:v>
                </c:pt>
              </c:numCache>
            </c:numRef>
          </c:val>
          <c:smooth val="1"/>
        </c:ser>
        <c:marker val="1"/>
        <c:axId val="16458094"/>
        <c:axId val="55484223"/>
      </c:lineChart>
      <c:catAx>
        <c:axId val="164580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484223"/>
        <c:crosses val="autoZero"/>
        <c:auto val="1"/>
        <c:lblOffset val="100"/>
        <c:tickLblSkip val="1"/>
        <c:noMultiLvlLbl val="0"/>
      </c:catAx>
      <c:valAx>
        <c:axId val="55484223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9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2005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075"/>
          <c:w val="0.94475"/>
          <c:h val="0.9425"/>
        </c:manualLayout>
      </c:layout>
      <c:lineChart>
        <c:grouping val="standard"/>
        <c:varyColors val="0"/>
        <c:ser>
          <c:idx val="3"/>
          <c:order val="0"/>
          <c:tx>
            <c:strRef>
              <c:f>celkem!$A$123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celkem!$B$122:$M$122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celkem!$B$123:$M$123</c:f>
              <c:numCache>
                <c:ptCount val="12"/>
                <c:pt idx="0">
                  <c:v>12.009512485136742</c:v>
                </c:pt>
                <c:pt idx="1">
                  <c:v>11.890606420927467</c:v>
                </c:pt>
                <c:pt idx="2">
                  <c:v>12.009512485136742</c:v>
                </c:pt>
                <c:pt idx="3">
                  <c:v>10.582639714625445</c:v>
                </c:pt>
                <c:pt idx="4">
                  <c:v>9.63139120095125</c:v>
                </c:pt>
                <c:pt idx="5">
                  <c:v>8.9179548156956</c:v>
                </c:pt>
                <c:pt idx="6">
                  <c:v>7.728894173602854</c:v>
                </c:pt>
                <c:pt idx="7">
                  <c:v>8.680142687277051</c:v>
                </c:pt>
                <c:pt idx="8">
                  <c:v>8.799048751486325</c:v>
                </c:pt>
                <c:pt idx="9">
                  <c:v>8.204518430439952</c:v>
                </c:pt>
                <c:pt idx="10">
                  <c:v>8.323424494649228</c:v>
                </c:pt>
                <c:pt idx="11">
                  <c:v>9.274673008323424</c:v>
                </c:pt>
              </c:numCache>
            </c:numRef>
          </c:val>
          <c:smooth val="1"/>
        </c:ser>
        <c:marker val="1"/>
        <c:axId val="39148776"/>
        <c:axId val="61689001"/>
      </c:lineChart>
      <c:catAx>
        <c:axId val="3914877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689001"/>
        <c:crosses val="autoZero"/>
        <c:auto val="1"/>
        <c:lblOffset val="100"/>
        <c:tickLblSkip val="1"/>
        <c:noMultiLvlLbl val="0"/>
      </c:catAx>
      <c:valAx>
        <c:axId val="61689001"/>
        <c:scaling>
          <c:orientation val="minMax"/>
          <c:max val="15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8776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solidFill>
                  <a:srgbClr val="000000"/>
                </a:solidFill>
              </a:rPr>
              <a:t>Míra nezaměstnanosti v Hrádku v roce 2006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0605"/>
          <c:w val="0.945"/>
          <c:h val="0.94275"/>
        </c:manualLayout>
      </c:layout>
      <c:lineChart>
        <c:grouping val="standard"/>
        <c:varyColors val="0"/>
        <c:ser>
          <c:idx val="3"/>
          <c:order val="0"/>
          <c:tx>
            <c:strRef>
              <c:f>celkem!$A$123</c:f>
              <c:strCache>
                <c:ptCount val="1"/>
                <c:pt idx="0">
                  <c:v>Hrádek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celkem!$B$122:$M$122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celkem!$B$143:$M$143</c:f>
              <c:numCache>
                <c:ptCount val="12"/>
                <c:pt idx="0">
                  <c:v>9.988109393579073</c:v>
                </c:pt>
                <c:pt idx="1">
                  <c:v>11.17717003567182</c:v>
                </c:pt>
                <c:pt idx="2">
                  <c:v>11.058263971462544</c:v>
                </c:pt>
                <c:pt idx="3">
                  <c:v>8.9179548156956</c:v>
                </c:pt>
                <c:pt idx="4">
                  <c:v>8.799048751486325</c:v>
                </c:pt>
                <c:pt idx="5">
                  <c:v>8.442330558858501</c:v>
                </c:pt>
                <c:pt idx="6">
                  <c:v>8.442330558858501</c:v>
                </c:pt>
                <c:pt idx="7">
                  <c:v>7.8478002378121285</c:v>
                </c:pt>
                <c:pt idx="8">
                  <c:v>7.13436385255648</c:v>
                </c:pt>
                <c:pt idx="9">
                  <c:v>7.728894173602854</c:v>
                </c:pt>
                <c:pt idx="10">
                  <c:v>7.609988109393578</c:v>
                </c:pt>
                <c:pt idx="11">
                  <c:v>9.3935790725327</c:v>
                </c:pt>
              </c:numCache>
            </c:numRef>
          </c:val>
          <c:smooth val="1"/>
        </c:ser>
        <c:marker val="1"/>
        <c:axId val="54503106"/>
        <c:axId val="18938227"/>
      </c:lineChart>
      <c:catAx>
        <c:axId val="5450310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938227"/>
        <c:crosses val="autoZero"/>
        <c:auto val="1"/>
        <c:lblOffset val="100"/>
        <c:tickLblSkip val="1"/>
        <c:noMultiLvlLbl val="0"/>
      </c:catAx>
      <c:valAx>
        <c:axId val="18938227"/>
        <c:scaling>
          <c:orientation val="minMax"/>
          <c:max val="15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03106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87401575" right="0.787401575" top="0.984251969" bottom="0.984251969" header="0.5" footer="0.5"/>
  <pageSetup fitToHeight="0" fitToWidth="0"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87401575" right="0.787401575" top="0.984251969" bottom="0.984251969" header="0.5" footer="0.5"/>
  <pageSetup fitToHeight="0" fitToWidth="0"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0.83725</cdr:y>
    </cdr:from>
    <cdr:to>
      <cdr:x>0.45675</cdr:x>
      <cdr:y>0.8825</cdr:y>
    </cdr:to>
    <cdr:sp>
      <cdr:nvSpPr>
        <cdr:cNvPr id="1" name="Rectangle 1"/>
        <cdr:cNvSpPr>
          <a:spLocks/>
        </cdr:cNvSpPr>
      </cdr:nvSpPr>
      <cdr:spPr>
        <a:xfrm>
          <a:off x="3429000" y="4810125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2002</a:t>
          </a:r>
        </a:p>
      </cdr:txBody>
    </cdr:sp>
  </cdr:relSizeAnchor>
  <cdr:relSizeAnchor xmlns:cdr="http://schemas.openxmlformats.org/drawingml/2006/chartDrawing">
    <cdr:from>
      <cdr:x>0.1555</cdr:x>
      <cdr:y>0.838</cdr:y>
    </cdr:from>
    <cdr:to>
      <cdr:x>0.24075</cdr:x>
      <cdr:y>0.88425</cdr:y>
    </cdr:to>
    <cdr:sp>
      <cdr:nvSpPr>
        <cdr:cNvPr id="2" name="Rectangle 3"/>
        <cdr:cNvSpPr>
          <a:spLocks/>
        </cdr:cNvSpPr>
      </cdr:nvSpPr>
      <cdr:spPr>
        <a:xfrm>
          <a:off x="1428750" y="4819650"/>
          <a:ext cx="790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0.042</cdr:x>
      <cdr:y>0.838</cdr:y>
    </cdr:from>
    <cdr:to>
      <cdr:x>0.12625</cdr:x>
      <cdr:y>0.8835</cdr:y>
    </cdr:to>
    <cdr:sp>
      <cdr:nvSpPr>
        <cdr:cNvPr id="3" name="Rectangle 4"/>
        <cdr:cNvSpPr>
          <a:spLocks/>
        </cdr:cNvSpPr>
      </cdr:nvSpPr>
      <cdr:spPr>
        <a:xfrm>
          <a:off x="381000" y="4819650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1999</a:t>
          </a:r>
        </a:p>
      </cdr:txBody>
    </cdr:sp>
  </cdr:relSizeAnchor>
  <cdr:relSizeAnchor xmlns:cdr="http://schemas.openxmlformats.org/drawingml/2006/chartDrawing">
    <cdr:from>
      <cdr:x>0.26925</cdr:x>
      <cdr:y>0.83725</cdr:y>
    </cdr:from>
    <cdr:to>
      <cdr:x>0.3525</cdr:x>
      <cdr:y>0.8825</cdr:y>
    </cdr:to>
    <cdr:sp>
      <cdr:nvSpPr>
        <cdr:cNvPr id="4" name="Rectangle 6"/>
        <cdr:cNvSpPr>
          <a:spLocks/>
        </cdr:cNvSpPr>
      </cdr:nvSpPr>
      <cdr:spPr>
        <a:xfrm>
          <a:off x="2476500" y="4810125"/>
          <a:ext cx="771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2001</a:t>
          </a:r>
        </a:p>
      </cdr:txBody>
    </cdr:sp>
  </cdr:relSizeAnchor>
  <cdr:relSizeAnchor xmlns:cdr="http://schemas.openxmlformats.org/drawingml/2006/chartDrawing">
    <cdr:from>
      <cdr:x>0.59125</cdr:x>
      <cdr:y>0.83625</cdr:y>
    </cdr:from>
    <cdr:to>
      <cdr:x>0.6765</cdr:x>
      <cdr:y>0.88175</cdr:y>
    </cdr:to>
    <cdr:sp>
      <cdr:nvSpPr>
        <cdr:cNvPr id="5" name="Rectangle 7"/>
        <cdr:cNvSpPr>
          <a:spLocks/>
        </cdr:cNvSpPr>
      </cdr:nvSpPr>
      <cdr:spPr>
        <a:xfrm>
          <a:off x="5448300" y="4810125"/>
          <a:ext cx="790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2004</a:t>
          </a:r>
        </a:p>
      </cdr:txBody>
    </cdr:sp>
  </cdr:relSizeAnchor>
  <cdr:relSizeAnchor xmlns:cdr="http://schemas.openxmlformats.org/drawingml/2006/chartDrawing">
    <cdr:from>
      <cdr:x>0.48225</cdr:x>
      <cdr:y>0.83725</cdr:y>
    </cdr:from>
    <cdr:to>
      <cdr:x>0.5665</cdr:x>
      <cdr:y>0.8825</cdr:y>
    </cdr:to>
    <cdr:sp>
      <cdr:nvSpPr>
        <cdr:cNvPr id="6" name="Rectangle 10"/>
        <cdr:cNvSpPr>
          <a:spLocks/>
        </cdr:cNvSpPr>
      </cdr:nvSpPr>
      <cdr:spPr>
        <a:xfrm>
          <a:off x="4448175" y="4810125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2003</a:t>
          </a:r>
        </a:p>
      </cdr:txBody>
    </cdr:sp>
  </cdr:relSizeAnchor>
  <cdr:relSizeAnchor xmlns:cdr="http://schemas.openxmlformats.org/drawingml/2006/chartDrawing">
    <cdr:from>
      <cdr:x>0.69825</cdr:x>
      <cdr:y>0.83625</cdr:y>
    </cdr:from>
    <cdr:to>
      <cdr:x>0.7825</cdr:x>
      <cdr:y>0.881</cdr:y>
    </cdr:to>
    <cdr:sp>
      <cdr:nvSpPr>
        <cdr:cNvPr id="7" name="Rectangle 12"/>
        <cdr:cNvSpPr>
          <a:spLocks/>
        </cdr:cNvSpPr>
      </cdr:nvSpPr>
      <cdr:spPr>
        <a:xfrm>
          <a:off x="6438900" y="4810125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2005</a:t>
          </a:r>
        </a:p>
      </cdr:txBody>
    </cdr:sp>
  </cdr:relSizeAnchor>
  <cdr:relSizeAnchor xmlns:cdr="http://schemas.openxmlformats.org/drawingml/2006/chartDrawing">
    <cdr:from>
      <cdr:x>0.811</cdr:x>
      <cdr:y>0.83725</cdr:y>
    </cdr:from>
    <cdr:to>
      <cdr:x>0.89525</cdr:x>
      <cdr:y>0.88175</cdr:y>
    </cdr:to>
    <cdr:sp>
      <cdr:nvSpPr>
        <cdr:cNvPr id="8" name="Rectangle 13"/>
        <cdr:cNvSpPr>
          <a:spLocks/>
        </cdr:cNvSpPr>
      </cdr:nvSpPr>
      <cdr:spPr>
        <a:xfrm>
          <a:off x="7477125" y="4810125"/>
          <a:ext cx="781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2006</a:t>
          </a:r>
        </a:p>
      </cdr:txBody>
    </cdr:sp>
  </cdr:relSizeAnchor>
  <cdr:relSizeAnchor xmlns:cdr="http://schemas.openxmlformats.org/drawingml/2006/chartDrawing">
    <cdr:from>
      <cdr:x>0.91425</cdr:x>
      <cdr:y>0.8355</cdr:y>
    </cdr:from>
    <cdr:to>
      <cdr:x>0.97675</cdr:x>
      <cdr:y>0.881</cdr:y>
    </cdr:to>
    <cdr:sp>
      <cdr:nvSpPr>
        <cdr:cNvPr id="9" name="Rectangle 13"/>
        <cdr:cNvSpPr>
          <a:spLocks/>
        </cdr:cNvSpPr>
      </cdr:nvSpPr>
      <cdr:spPr>
        <a:xfrm>
          <a:off x="8429625" y="4800600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</a:rPr>
            <a:t>2007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832237350" y="83225640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85725</xdr:rowOff>
    </xdr:from>
    <xdr:to>
      <xdr:col>10</xdr:col>
      <xdr:colOff>676275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6724650"/>
        <a:ext cx="75342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85725</xdr:rowOff>
    </xdr:from>
    <xdr:to>
      <xdr:col>10</xdr:col>
      <xdr:colOff>666750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0" y="3324225"/>
        <a:ext cx="75247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666750</xdr:colOff>
      <xdr:row>20</xdr:row>
      <xdr:rowOff>76200</xdr:rowOff>
    </xdr:to>
    <xdr:graphicFrame>
      <xdr:nvGraphicFramePr>
        <xdr:cNvPr id="3" name="Chart 3"/>
        <xdr:cNvGraphicFramePr/>
      </xdr:nvGraphicFramePr>
      <xdr:xfrm>
        <a:off x="0" y="9525"/>
        <a:ext cx="75247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11</xdr:col>
      <xdr:colOff>0</xdr:colOff>
      <xdr:row>82</xdr:row>
      <xdr:rowOff>76200</xdr:rowOff>
    </xdr:to>
    <xdr:graphicFrame>
      <xdr:nvGraphicFramePr>
        <xdr:cNvPr id="4" name="Chart 4"/>
        <xdr:cNvGraphicFramePr/>
      </xdr:nvGraphicFramePr>
      <xdr:xfrm>
        <a:off x="0" y="10039350"/>
        <a:ext cx="754380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9525</xdr:colOff>
      <xdr:row>103</xdr:row>
      <xdr:rowOff>85725</xdr:rowOff>
    </xdr:to>
    <xdr:graphicFrame>
      <xdr:nvGraphicFramePr>
        <xdr:cNvPr id="5" name="Chart 5"/>
        <xdr:cNvGraphicFramePr/>
      </xdr:nvGraphicFramePr>
      <xdr:xfrm>
        <a:off x="0" y="13439775"/>
        <a:ext cx="755332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11</xdr:col>
      <xdr:colOff>19050</xdr:colOff>
      <xdr:row>123</xdr:row>
      <xdr:rowOff>95250</xdr:rowOff>
    </xdr:to>
    <xdr:graphicFrame>
      <xdr:nvGraphicFramePr>
        <xdr:cNvPr id="6" name="Chart 12"/>
        <xdr:cNvGraphicFramePr/>
      </xdr:nvGraphicFramePr>
      <xdr:xfrm>
        <a:off x="0" y="16678275"/>
        <a:ext cx="7562850" cy="3333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11</xdr:col>
      <xdr:colOff>28575</xdr:colOff>
      <xdr:row>143</xdr:row>
      <xdr:rowOff>104775</xdr:rowOff>
    </xdr:to>
    <xdr:graphicFrame>
      <xdr:nvGraphicFramePr>
        <xdr:cNvPr id="7" name="Chart 13"/>
        <xdr:cNvGraphicFramePr/>
      </xdr:nvGraphicFramePr>
      <xdr:xfrm>
        <a:off x="0" y="19916775"/>
        <a:ext cx="757237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47625</xdr:colOff>
      <xdr:row>164</xdr:row>
      <xdr:rowOff>114300</xdr:rowOff>
    </xdr:to>
    <xdr:graphicFrame>
      <xdr:nvGraphicFramePr>
        <xdr:cNvPr id="8" name="Chart 14"/>
        <xdr:cNvGraphicFramePr/>
      </xdr:nvGraphicFramePr>
      <xdr:xfrm>
        <a:off x="0" y="23317200"/>
        <a:ext cx="75914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11</xdr:col>
      <xdr:colOff>47625</xdr:colOff>
      <xdr:row>185</xdr:row>
      <xdr:rowOff>114300</xdr:rowOff>
    </xdr:to>
    <xdr:graphicFrame>
      <xdr:nvGraphicFramePr>
        <xdr:cNvPr id="9" name="Chart 14"/>
        <xdr:cNvGraphicFramePr/>
      </xdr:nvGraphicFramePr>
      <xdr:xfrm>
        <a:off x="0" y="26717625"/>
        <a:ext cx="7591425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286375"/>
    <xdr:graphicFrame>
      <xdr:nvGraphicFramePr>
        <xdr:cNvPr id="1" name="Shape 1025"/>
        <xdr:cNvGraphicFramePr/>
      </xdr:nvGraphicFramePr>
      <xdr:xfrm>
        <a:off x="832256400" y="85725"/>
        <a:ext cx="92392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"/>
  <sheetViews>
    <sheetView zoomScalePageLayoutView="0" workbookViewId="0" topLeftCell="A1">
      <selection activeCell="L12" sqref="L12"/>
    </sheetView>
  </sheetViews>
  <sheetFormatPr defaultColWidth="11.25390625" defaultRowHeight="12.75"/>
  <cols>
    <col min="1" max="1" width="16.375" style="1" customWidth="1"/>
    <col min="2" max="2" width="4.75390625" style="1" customWidth="1"/>
    <col min="3" max="3" width="3.75390625" style="1" customWidth="1"/>
    <col min="4" max="4" width="4.75390625" style="1" customWidth="1"/>
    <col min="5" max="5" width="3.75390625" style="1" customWidth="1"/>
    <col min="6" max="6" width="4.75390625" style="1" customWidth="1"/>
    <col min="7" max="7" width="3.75390625" style="1" customWidth="1"/>
    <col min="8" max="8" width="4.75390625" style="1" customWidth="1"/>
    <col min="9" max="9" width="3.75390625" style="1" customWidth="1"/>
    <col min="10" max="10" width="4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4.75390625" style="1" customWidth="1"/>
    <col min="15" max="15" width="3.75390625" style="1" customWidth="1"/>
    <col min="16" max="16" width="4.75390625" style="1" customWidth="1"/>
    <col min="17" max="17" width="3.75390625" style="1" customWidth="1"/>
    <col min="18" max="18" width="4.75390625" style="1" customWidth="1"/>
    <col min="19" max="19" width="3.75390625" style="1" customWidth="1"/>
    <col min="20" max="20" width="4.75390625" style="1" customWidth="1"/>
    <col min="21" max="21" width="3.75390625" style="1" customWidth="1"/>
    <col min="22" max="22" width="4.75390625" style="1" customWidth="1"/>
    <col min="23" max="23" width="3.75390625" style="1" customWidth="1"/>
    <col min="24" max="24" width="4.75390625" style="1" customWidth="1"/>
    <col min="25" max="25" width="3.75390625" style="1" customWidth="1"/>
    <col min="26" max="26" width="6.875" style="1" customWidth="1"/>
    <col min="27" max="27" width="5.125" style="1" customWidth="1"/>
    <col min="28" max="28" width="4.625" style="1" customWidth="1"/>
    <col min="29" max="16384" width="11.25390625" style="1" customWidth="1"/>
  </cols>
  <sheetData>
    <row r="1" spans="1:26" ht="31.5" customHeight="1" thickBot="1">
      <c r="A1" s="28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4"/>
    </row>
    <row r="2" spans="1:28" ht="15">
      <c r="A2" s="154" t="s">
        <v>23</v>
      </c>
      <c r="B2" s="156" t="s">
        <v>31</v>
      </c>
      <c r="C2" s="157"/>
      <c r="D2" s="156" t="s">
        <v>32</v>
      </c>
      <c r="E2" s="157"/>
      <c r="F2" s="156" t="s">
        <v>33</v>
      </c>
      <c r="G2" s="157"/>
      <c r="H2" s="156" t="s">
        <v>34</v>
      </c>
      <c r="I2" s="157"/>
      <c r="J2" s="156" t="s">
        <v>35</v>
      </c>
      <c r="K2" s="157"/>
      <c r="L2" s="156" t="s">
        <v>36</v>
      </c>
      <c r="M2" s="157"/>
      <c r="N2" s="156" t="s">
        <v>37</v>
      </c>
      <c r="O2" s="157"/>
      <c r="P2" s="156" t="s">
        <v>38</v>
      </c>
      <c r="Q2" s="157"/>
      <c r="R2" s="156" t="s">
        <v>39</v>
      </c>
      <c r="S2" s="157"/>
      <c r="T2" s="156" t="s">
        <v>40</v>
      </c>
      <c r="U2" s="157"/>
      <c r="V2" s="156" t="s">
        <v>41</v>
      </c>
      <c r="W2" s="157"/>
      <c r="X2" s="156" t="s">
        <v>42</v>
      </c>
      <c r="Y2" s="157"/>
      <c r="Z2" s="158" t="s">
        <v>47</v>
      </c>
      <c r="AA2" s="160" t="s">
        <v>49</v>
      </c>
      <c r="AB2" s="161"/>
    </row>
    <row r="3" spans="1:28" ht="24" customHeight="1">
      <c r="A3" s="155"/>
      <c r="B3" s="11" t="s">
        <v>44</v>
      </c>
      <c r="C3" s="12" t="s">
        <v>24</v>
      </c>
      <c r="D3" s="11" t="s">
        <v>44</v>
      </c>
      <c r="E3" s="12" t="s">
        <v>24</v>
      </c>
      <c r="F3" s="11" t="s">
        <v>44</v>
      </c>
      <c r="G3" s="12" t="s">
        <v>24</v>
      </c>
      <c r="H3" s="11" t="s">
        <v>44</v>
      </c>
      <c r="I3" s="12" t="s">
        <v>24</v>
      </c>
      <c r="J3" s="11" t="s">
        <v>44</v>
      </c>
      <c r="K3" s="12" t="s">
        <v>24</v>
      </c>
      <c r="L3" s="11" t="s">
        <v>44</v>
      </c>
      <c r="M3" s="12" t="s">
        <v>24</v>
      </c>
      <c r="N3" s="11" t="s">
        <v>44</v>
      </c>
      <c r="O3" s="12" t="s">
        <v>24</v>
      </c>
      <c r="P3" s="11" t="s">
        <v>44</v>
      </c>
      <c r="Q3" s="12" t="s">
        <v>24</v>
      </c>
      <c r="R3" s="11" t="s">
        <v>44</v>
      </c>
      <c r="S3" s="12" t="s">
        <v>24</v>
      </c>
      <c r="T3" s="11" t="s">
        <v>44</v>
      </c>
      <c r="U3" s="12" t="s">
        <v>24</v>
      </c>
      <c r="V3" s="11" t="s">
        <v>44</v>
      </c>
      <c r="W3" s="12" t="s">
        <v>24</v>
      </c>
      <c r="X3" s="11" t="s">
        <v>44</v>
      </c>
      <c r="Y3" s="12" t="s">
        <v>24</v>
      </c>
      <c r="Z3" s="159"/>
      <c r="AA3" s="62" t="s">
        <v>44</v>
      </c>
      <c r="AB3" s="17" t="s">
        <v>24</v>
      </c>
    </row>
    <row r="4" spans="1:28" ht="15">
      <c r="A4" s="95" t="s">
        <v>11</v>
      </c>
      <c r="B4" s="55">
        <v>223</v>
      </c>
      <c r="C4" s="6">
        <f aca="true" t="shared" si="0" ref="C4:C19">B4/Z4*100</f>
        <v>9.810822701275846</v>
      </c>
      <c r="D4" s="55">
        <v>225</v>
      </c>
      <c r="E4" s="6">
        <f aca="true" t="shared" si="1" ref="E4:E19">D4/Z4*100</f>
        <v>9.898812142542896</v>
      </c>
      <c r="F4" s="55">
        <v>224</v>
      </c>
      <c r="G4" s="6">
        <f aca="true" t="shared" si="2" ref="G4:G19">F4/Z4*100</f>
        <v>9.85481742190937</v>
      </c>
      <c r="H4" s="55">
        <v>212</v>
      </c>
      <c r="I4" s="6">
        <f aca="true" t="shared" si="3" ref="I4:I19">H4/Z4*100</f>
        <v>9.326880774307083</v>
      </c>
      <c r="J4" s="55">
        <v>207</v>
      </c>
      <c r="K4" s="6">
        <f aca="true" t="shared" si="4" ref="K4:K19">J4/Z4*100</f>
        <v>9.106907171139463</v>
      </c>
      <c r="L4" s="55">
        <v>226</v>
      </c>
      <c r="M4" s="6">
        <f aca="true" t="shared" si="5" ref="M4:M19">L4/Z4*100</f>
        <v>9.942806863176418</v>
      </c>
      <c r="N4" s="55">
        <v>255</v>
      </c>
      <c r="O4" s="6">
        <f aca="true" t="shared" si="6" ref="O4:O19">N4/Z4*100</f>
        <v>11.218653761548614</v>
      </c>
      <c r="P4" s="55">
        <v>242</v>
      </c>
      <c r="Q4" s="6">
        <f aca="true" t="shared" si="7" ref="Q4:Q19">P4/Z4*100</f>
        <v>10.646722393312801</v>
      </c>
      <c r="R4" s="55">
        <v>226</v>
      </c>
      <c r="S4" s="6">
        <f aca="true" t="shared" si="8" ref="S4:S19">R4/Z4*100</f>
        <v>9.942806863176418</v>
      </c>
      <c r="T4" s="55">
        <v>226</v>
      </c>
      <c r="U4" s="6">
        <f aca="true" t="shared" si="9" ref="U4:U19">T4/Z4*100</f>
        <v>9.942806863176418</v>
      </c>
      <c r="V4" s="55">
        <v>229</v>
      </c>
      <c r="W4" s="6">
        <f aca="true" t="shared" si="10" ref="W4:W19">V4/Z4*100</f>
        <v>10.07479102507699</v>
      </c>
      <c r="X4" s="59">
        <v>266</v>
      </c>
      <c r="Y4" s="6">
        <f aca="true" t="shared" si="11" ref="Y4:Y19">X4/Z4*100</f>
        <v>11.702595688517379</v>
      </c>
      <c r="Z4" s="29">
        <v>2273</v>
      </c>
      <c r="AA4" s="63">
        <f aca="true" t="shared" si="12" ref="AA4:AA19">AVERAGE(X4,V4,T4,R4,P4,N4,L4,J4,H4,F4,D4,B4)</f>
        <v>230.08333333333334</v>
      </c>
      <c r="AB4" s="64">
        <f aca="true" t="shared" si="13" ref="AB4:AB19">AA4/Z4*100</f>
        <v>10.122451972429976</v>
      </c>
    </row>
    <row r="5" spans="1:28" ht="15">
      <c r="A5" s="96" t="s">
        <v>10</v>
      </c>
      <c r="B5" s="56">
        <v>164</v>
      </c>
      <c r="C5" s="6">
        <f t="shared" si="0"/>
        <v>9.3340922026181</v>
      </c>
      <c r="D5" s="56">
        <v>180</v>
      </c>
      <c r="E5" s="6">
        <f t="shared" si="1"/>
        <v>10.244735344336938</v>
      </c>
      <c r="F5" s="56">
        <v>174</v>
      </c>
      <c r="G5" s="6">
        <f t="shared" si="2"/>
        <v>9.903244166192374</v>
      </c>
      <c r="H5" s="56">
        <v>174</v>
      </c>
      <c r="I5" s="6">
        <f t="shared" si="3"/>
        <v>9.903244166192374</v>
      </c>
      <c r="J5" s="56">
        <v>171</v>
      </c>
      <c r="K5" s="6">
        <f t="shared" si="4"/>
        <v>9.732498577120092</v>
      </c>
      <c r="L5" s="56">
        <v>185</v>
      </c>
      <c r="M5" s="6">
        <f t="shared" si="5"/>
        <v>10.529311326124075</v>
      </c>
      <c r="N5" s="56">
        <v>191</v>
      </c>
      <c r="O5" s="6">
        <f t="shared" si="6"/>
        <v>10.870802504268639</v>
      </c>
      <c r="P5" s="56">
        <v>192</v>
      </c>
      <c r="Q5" s="6">
        <f t="shared" si="7"/>
        <v>10.927717700626067</v>
      </c>
      <c r="R5" s="56">
        <v>195</v>
      </c>
      <c r="S5" s="6">
        <f t="shared" si="8"/>
        <v>11.09846328969835</v>
      </c>
      <c r="T5" s="56">
        <v>189</v>
      </c>
      <c r="U5" s="6">
        <f t="shared" si="9"/>
        <v>10.756972111553784</v>
      </c>
      <c r="V5" s="56">
        <v>183</v>
      </c>
      <c r="W5" s="6">
        <f t="shared" si="10"/>
        <v>10.41548093340922</v>
      </c>
      <c r="X5" s="60">
        <v>200</v>
      </c>
      <c r="Y5" s="6">
        <f t="shared" si="11"/>
        <v>11.383039271485487</v>
      </c>
      <c r="Z5" s="30">
        <v>1757</v>
      </c>
      <c r="AA5" s="65">
        <f t="shared" si="12"/>
        <v>183.16666666666666</v>
      </c>
      <c r="AB5" s="64">
        <f t="shared" si="13"/>
        <v>10.424966799468791</v>
      </c>
    </row>
    <row r="6" spans="1:28" ht="15">
      <c r="A6" s="96" t="s">
        <v>0</v>
      </c>
      <c r="B6" s="56">
        <v>101</v>
      </c>
      <c r="C6" s="6">
        <f t="shared" si="0"/>
        <v>12.095808383233534</v>
      </c>
      <c r="D6" s="56">
        <v>92</v>
      </c>
      <c r="E6" s="6">
        <f t="shared" si="1"/>
        <v>11.017964071856287</v>
      </c>
      <c r="F6" s="56">
        <v>77</v>
      </c>
      <c r="G6" s="6">
        <f t="shared" si="2"/>
        <v>9.221556886227544</v>
      </c>
      <c r="H6" s="56">
        <v>71</v>
      </c>
      <c r="I6" s="6">
        <f t="shared" si="3"/>
        <v>8.502994011976048</v>
      </c>
      <c r="J6" s="56">
        <v>70</v>
      </c>
      <c r="K6" s="6">
        <f t="shared" si="4"/>
        <v>8.383233532934131</v>
      </c>
      <c r="L6" s="56">
        <v>74</v>
      </c>
      <c r="M6" s="6">
        <f t="shared" si="5"/>
        <v>8.862275449101796</v>
      </c>
      <c r="N6" s="56">
        <v>87</v>
      </c>
      <c r="O6" s="6">
        <f t="shared" si="6"/>
        <v>10.419161676646707</v>
      </c>
      <c r="P6" s="56">
        <v>85</v>
      </c>
      <c r="Q6" s="6">
        <f t="shared" si="7"/>
        <v>10.179640718562874</v>
      </c>
      <c r="R6" s="56">
        <v>96</v>
      </c>
      <c r="S6" s="6">
        <f t="shared" si="8"/>
        <v>11.497005988023952</v>
      </c>
      <c r="T6" s="56">
        <v>99</v>
      </c>
      <c r="U6" s="6">
        <f t="shared" si="9"/>
        <v>11.8562874251497</v>
      </c>
      <c r="V6" s="56">
        <v>104</v>
      </c>
      <c r="W6" s="6">
        <f t="shared" si="10"/>
        <v>12.455089820359282</v>
      </c>
      <c r="X6" s="60">
        <v>112</v>
      </c>
      <c r="Y6" s="6">
        <f t="shared" si="11"/>
        <v>13.41317365269461</v>
      </c>
      <c r="Z6" s="30">
        <v>835</v>
      </c>
      <c r="AA6" s="65">
        <f t="shared" si="12"/>
        <v>89</v>
      </c>
      <c r="AB6" s="64">
        <f t="shared" si="13"/>
        <v>10.658682634730539</v>
      </c>
    </row>
    <row r="7" spans="1:28" ht="15">
      <c r="A7" s="96" t="s">
        <v>9</v>
      </c>
      <c r="B7" s="56">
        <v>86</v>
      </c>
      <c r="C7" s="6">
        <f t="shared" si="0"/>
        <v>10.26252983293556</v>
      </c>
      <c r="D7" s="56">
        <v>89</v>
      </c>
      <c r="E7" s="6">
        <f t="shared" si="1"/>
        <v>10.620525059665871</v>
      </c>
      <c r="F7" s="56">
        <v>94</v>
      </c>
      <c r="G7" s="6">
        <f t="shared" si="2"/>
        <v>11.217183770883054</v>
      </c>
      <c r="H7" s="56">
        <v>81</v>
      </c>
      <c r="I7" s="6">
        <f t="shared" si="3"/>
        <v>9.665871121718377</v>
      </c>
      <c r="J7" s="56">
        <v>83</v>
      </c>
      <c r="K7" s="6">
        <f t="shared" si="4"/>
        <v>9.904534606205251</v>
      </c>
      <c r="L7" s="56">
        <v>86</v>
      </c>
      <c r="M7" s="6">
        <f t="shared" si="5"/>
        <v>10.26252983293556</v>
      </c>
      <c r="N7" s="56">
        <v>89</v>
      </c>
      <c r="O7" s="6">
        <f t="shared" si="6"/>
        <v>10.620525059665871</v>
      </c>
      <c r="P7" s="56">
        <v>99</v>
      </c>
      <c r="Q7" s="6">
        <f t="shared" si="7"/>
        <v>11.813842482100238</v>
      </c>
      <c r="R7" s="56">
        <v>98</v>
      </c>
      <c r="S7" s="6">
        <f t="shared" si="8"/>
        <v>11.694510739856803</v>
      </c>
      <c r="T7" s="56">
        <v>92</v>
      </c>
      <c r="U7" s="6">
        <f t="shared" si="9"/>
        <v>10.978520286396181</v>
      </c>
      <c r="V7" s="56">
        <v>97</v>
      </c>
      <c r="W7" s="6">
        <f t="shared" si="10"/>
        <v>11.575178997613365</v>
      </c>
      <c r="X7" s="60">
        <v>111</v>
      </c>
      <c r="Y7" s="6">
        <f t="shared" si="11"/>
        <v>13.24582338902148</v>
      </c>
      <c r="Z7" s="30">
        <v>838</v>
      </c>
      <c r="AA7" s="65">
        <f t="shared" si="12"/>
        <v>92.08333333333333</v>
      </c>
      <c r="AB7" s="64">
        <f t="shared" si="13"/>
        <v>10.9884645982498</v>
      </c>
    </row>
    <row r="8" spans="1:28" ht="15">
      <c r="A8" s="18" t="s">
        <v>26</v>
      </c>
      <c r="B8" s="56">
        <v>234</v>
      </c>
      <c r="C8" s="6">
        <f t="shared" si="0"/>
        <v>13.02170283806344</v>
      </c>
      <c r="D8" s="56">
        <v>231</v>
      </c>
      <c r="E8" s="6">
        <f t="shared" si="1"/>
        <v>12.85475792988314</v>
      </c>
      <c r="F8" s="56">
        <v>234</v>
      </c>
      <c r="G8" s="6">
        <f t="shared" si="2"/>
        <v>13.02170283806344</v>
      </c>
      <c r="H8" s="56">
        <v>216</v>
      </c>
      <c r="I8" s="6">
        <f t="shared" si="3"/>
        <v>12.020033388981636</v>
      </c>
      <c r="J8" s="56">
        <v>204</v>
      </c>
      <c r="K8" s="6">
        <f t="shared" si="4"/>
        <v>11.352253756260435</v>
      </c>
      <c r="L8" s="56">
        <v>204</v>
      </c>
      <c r="M8" s="6">
        <f t="shared" si="5"/>
        <v>11.352253756260435</v>
      </c>
      <c r="N8" s="56">
        <v>209</v>
      </c>
      <c r="O8" s="6">
        <f t="shared" si="6"/>
        <v>11.630495269894269</v>
      </c>
      <c r="P8" s="56">
        <v>208</v>
      </c>
      <c r="Q8" s="6">
        <f t="shared" si="7"/>
        <v>11.5748469671675</v>
      </c>
      <c r="R8" s="56">
        <v>208</v>
      </c>
      <c r="S8" s="6">
        <f t="shared" si="8"/>
        <v>11.5748469671675</v>
      </c>
      <c r="T8" s="56">
        <v>220</v>
      </c>
      <c r="U8" s="6">
        <f t="shared" si="9"/>
        <v>12.242626599888704</v>
      </c>
      <c r="V8" s="56">
        <v>236</v>
      </c>
      <c r="W8" s="6">
        <f t="shared" si="10"/>
        <v>13.132999443516974</v>
      </c>
      <c r="X8" s="60">
        <v>250</v>
      </c>
      <c r="Y8" s="6">
        <f t="shared" si="11"/>
        <v>13.912075681691707</v>
      </c>
      <c r="Z8" s="30">
        <v>1797</v>
      </c>
      <c r="AA8" s="65">
        <f t="shared" si="12"/>
        <v>221.16666666666666</v>
      </c>
      <c r="AB8" s="64">
        <f t="shared" si="13"/>
        <v>12.307549619736598</v>
      </c>
    </row>
    <row r="9" spans="1:28" ht="15">
      <c r="A9" s="96" t="s">
        <v>43</v>
      </c>
      <c r="B9" s="56">
        <v>2149</v>
      </c>
      <c r="C9" s="6">
        <f t="shared" si="0"/>
        <v>11.589904001725811</v>
      </c>
      <c r="D9" s="56">
        <v>2224</v>
      </c>
      <c r="E9" s="6">
        <f t="shared" si="1"/>
        <v>11.994391112069895</v>
      </c>
      <c r="F9" s="56">
        <v>2194</v>
      </c>
      <c r="G9" s="6">
        <f t="shared" si="2"/>
        <v>11.832596267932262</v>
      </c>
      <c r="H9" s="56">
        <v>2166</v>
      </c>
      <c r="I9" s="6">
        <f t="shared" si="3"/>
        <v>11.681587746737138</v>
      </c>
      <c r="J9" s="56">
        <v>2142</v>
      </c>
      <c r="K9" s="6">
        <f t="shared" si="4"/>
        <v>11.55215187142703</v>
      </c>
      <c r="L9" s="56">
        <v>2251</v>
      </c>
      <c r="M9" s="6">
        <f t="shared" si="5"/>
        <v>12.140006471793766</v>
      </c>
      <c r="N9" s="56">
        <v>2450</v>
      </c>
      <c r="O9" s="6">
        <f t="shared" si="6"/>
        <v>13.213245604573402</v>
      </c>
      <c r="P9" s="56">
        <v>2399</v>
      </c>
      <c r="Q9" s="6">
        <f t="shared" si="7"/>
        <v>12.938194369539424</v>
      </c>
      <c r="R9" s="56">
        <v>2376</v>
      </c>
      <c r="S9" s="6">
        <f t="shared" si="8"/>
        <v>12.814151655700574</v>
      </c>
      <c r="T9" s="56">
        <v>2329</v>
      </c>
      <c r="U9" s="6">
        <f t="shared" si="9"/>
        <v>12.560673066551612</v>
      </c>
      <c r="V9" s="56">
        <v>2343</v>
      </c>
      <c r="W9" s="6">
        <f t="shared" si="10"/>
        <v>12.636177327149175</v>
      </c>
      <c r="X9" s="60">
        <v>2423</v>
      </c>
      <c r="Y9" s="6">
        <f t="shared" si="11"/>
        <v>13.067630244849532</v>
      </c>
      <c r="Z9" s="30">
        <v>18542</v>
      </c>
      <c r="AA9" s="65">
        <f t="shared" si="12"/>
        <v>2287.1666666666665</v>
      </c>
      <c r="AB9" s="64">
        <f t="shared" si="13"/>
        <v>12.335059145004132</v>
      </c>
    </row>
    <row r="10" spans="1:28" ht="15">
      <c r="A10" s="96" t="s">
        <v>6</v>
      </c>
      <c r="B10" s="56">
        <v>82</v>
      </c>
      <c r="C10" s="6">
        <f t="shared" si="0"/>
        <v>13.969335604770016</v>
      </c>
      <c r="D10" s="56">
        <v>76</v>
      </c>
      <c r="E10" s="6">
        <f t="shared" si="1"/>
        <v>12.947189097103918</v>
      </c>
      <c r="F10" s="56">
        <v>71</v>
      </c>
      <c r="G10" s="6">
        <f t="shared" si="2"/>
        <v>12.095400340715502</v>
      </c>
      <c r="H10" s="56">
        <v>70</v>
      </c>
      <c r="I10" s="6">
        <f t="shared" si="3"/>
        <v>11.925042589437819</v>
      </c>
      <c r="J10" s="56">
        <v>64</v>
      </c>
      <c r="K10" s="6">
        <f t="shared" si="4"/>
        <v>10.90289608177172</v>
      </c>
      <c r="L10" s="56">
        <v>62</v>
      </c>
      <c r="M10" s="6">
        <f t="shared" si="5"/>
        <v>10.562180579216355</v>
      </c>
      <c r="N10" s="56">
        <v>78</v>
      </c>
      <c r="O10" s="6">
        <f t="shared" si="6"/>
        <v>13.287904599659283</v>
      </c>
      <c r="P10" s="56">
        <v>77</v>
      </c>
      <c r="Q10" s="6">
        <f t="shared" si="7"/>
        <v>13.1175468483816</v>
      </c>
      <c r="R10" s="56">
        <v>77</v>
      </c>
      <c r="S10" s="6">
        <f t="shared" si="8"/>
        <v>13.1175468483816</v>
      </c>
      <c r="T10" s="56">
        <v>79</v>
      </c>
      <c r="U10" s="6">
        <f t="shared" si="9"/>
        <v>13.458262350936966</v>
      </c>
      <c r="V10" s="56">
        <v>82</v>
      </c>
      <c r="W10" s="6">
        <f t="shared" si="10"/>
        <v>13.969335604770016</v>
      </c>
      <c r="X10" s="60">
        <v>81</v>
      </c>
      <c r="Y10" s="6">
        <f t="shared" si="11"/>
        <v>13.798977853492334</v>
      </c>
      <c r="Z10" s="30">
        <v>587</v>
      </c>
      <c r="AA10" s="65">
        <f t="shared" si="12"/>
        <v>74.91666666666667</v>
      </c>
      <c r="AB10" s="64">
        <f t="shared" si="13"/>
        <v>12.762634866553096</v>
      </c>
    </row>
    <row r="11" spans="1:28" ht="15">
      <c r="A11" s="96" t="s">
        <v>27</v>
      </c>
      <c r="B11" s="56">
        <v>192</v>
      </c>
      <c r="C11" s="6">
        <f t="shared" si="0"/>
        <v>11.320754716981133</v>
      </c>
      <c r="D11" s="56">
        <v>192</v>
      </c>
      <c r="E11" s="6">
        <f t="shared" si="1"/>
        <v>11.320754716981133</v>
      </c>
      <c r="F11" s="56">
        <v>201</v>
      </c>
      <c r="G11" s="6">
        <f t="shared" si="2"/>
        <v>11.851415094339622</v>
      </c>
      <c r="H11" s="56">
        <v>203</v>
      </c>
      <c r="I11" s="6">
        <f t="shared" si="3"/>
        <v>11.96933962264151</v>
      </c>
      <c r="J11" s="56">
        <v>200</v>
      </c>
      <c r="K11" s="6">
        <f t="shared" si="4"/>
        <v>11.79245283018868</v>
      </c>
      <c r="L11" s="56">
        <v>220</v>
      </c>
      <c r="M11" s="6">
        <f t="shared" si="5"/>
        <v>12.971698113207546</v>
      </c>
      <c r="N11" s="56">
        <v>241</v>
      </c>
      <c r="O11" s="6">
        <f t="shared" si="6"/>
        <v>14.209905660377359</v>
      </c>
      <c r="P11" s="56">
        <v>227</v>
      </c>
      <c r="Q11" s="6">
        <f t="shared" si="7"/>
        <v>13.38443396226415</v>
      </c>
      <c r="R11" s="56">
        <v>233</v>
      </c>
      <c r="S11" s="6">
        <f t="shared" si="8"/>
        <v>13.73820754716981</v>
      </c>
      <c r="T11" s="56">
        <v>234</v>
      </c>
      <c r="U11" s="6">
        <f t="shared" si="9"/>
        <v>13.797169811320757</v>
      </c>
      <c r="V11" s="56">
        <v>226</v>
      </c>
      <c r="W11" s="6">
        <f t="shared" si="10"/>
        <v>13.325471698113208</v>
      </c>
      <c r="X11" s="60">
        <v>230</v>
      </c>
      <c r="Y11" s="6">
        <f t="shared" si="11"/>
        <v>13.561320754716983</v>
      </c>
      <c r="Z11" s="30">
        <v>1696</v>
      </c>
      <c r="AA11" s="65">
        <f t="shared" si="12"/>
        <v>216.58333333333334</v>
      </c>
      <c r="AB11" s="64">
        <f t="shared" si="13"/>
        <v>12.770243710691826</v>
      </c>
    </row>
    <row r="12" spans="1:28" ht="15">
      <c r="A12" s="96" t="s">
        <v>7</v>
      </c>
      <c r="B12" s="56">
        <v>84</v>
      </c>
      <c r="C12" s="6">
        <f t="shared" si="0"/>
        <v>13.658536585365855</v>
      </c>
      <c r="D12" s="56">
        <v>86</v>
      </c>
      <c r="E12" s="6">
        <f t="shared" si="1"/>
        <v>13.983739837398373</v>
      </c>
      <c r="F12" s="56">
        <v>80</v>
      </c>
      <c r="G12" s="6">
        <f t="shared" si="2"/>
        <v>13.008130081300814</v>
      </c>
      <c r="H12" s="56">
        <v>79</v>
      </c>
      <c r="I12" s="6">
        <f t="shared" si="3"/>
        <v>12.845528455284553</v>
      </c>
      <c r="J12" s="56">
        <v>72</v>
      </c>
      <c r="K12" s="6">
        <f t="shared" si="4"/>
        <v>11.707317073170733</v>
      </c>
      <c r="L12" s="56">
        <v>74</v>
      </c>
      <c r="M12" s="6">
        <f t="shared" si="5"/>
        <v>12.032520325203253</v>
      </c>
      <c r="N12" s="56">
        <v>79</v>
      </c>
      <c r="O12" s="6">
        <f t="shared" si="6"/>
        <v>12.845528455284553</v>
      </c>
      <c r="P12" s="56">
        <v>77</v>
      </c>
      <c r="Q12" s="6">
        <f t="shared" si="7"/>
        <v>12.520325203252034</v>
      </c>
      <c r="R12" s="56">
        <v>78</v>
      </c>
      <c r="S12" s="6">
        <f t="shared" si="8"/>
        <v>12.682926829268293</v>
      </c>
      <c r="T12" s="56">
        <v>77</v>
      </c>
      <c r="U12" s="6">
        <f t="shared" si="9"/>
        <v>12.520325203252034</v>
      </c>
      <c r="V12" s="56">
        <v>80</v>
      </c>
      <c r="W12" s="6">
        <f t="shared" si="10"/>
        <v>13.008130081300814</v>
      </c>
      <c r="X12" s="60">
        <v>80</v>
      </c>
      <c r="Y12" s="6">
        <f t="shared" si="11"/>
        <v>13.008130081300814</v>
      </c>
      <c r="Z12" s="30">
        <v>615</v>
      </c>
      <c r="AA12" s="65">
        <f t="shared" si="12"/>
        <v>78.83333333333333</v>
      </c>
      <c r="AB12" s="64">
        <f t="shared" si="13"/>
        <v>12.81842818428184</v>
      </c>
    </row>
    <row r="13" spans="1:28" ht="15">
      <c r="A13" s="96" t="s">
        <v>8</v>
      </c>
      <c r="B13" s="56">
        <v>119</v>
      </c>
      <c r="C13" s="6">
        <f t="shared" si="0"/>
        <v>14.116251482799525</v>
      </c>
      <c r="D13" s="56">
        <v>115</v>
      </c>
      <c r="E13" s="6">
        <f t="shared" si="1"/>
        <v>13.641755634638198</v>
      </c>
      <c r="F13" s="56">
        <v>106</v>
      </c>
      <c r="G13" s="6">
        <f t="shared" si="2"/>
        <v>12.574139976275209</v>
      </c>
      <c r="H13" s="56">
        <v>101</v>
      </c>
      <c r="I13" s="6">
        <f t="shared" si="3"/>
        <v>11.981020166073547</v>
      </c>
      <c r="J13" s="56">
        <v>105</v>
      </c>
      <c r="K13" s="6">
        <f t="shared" si="4"/>
        <v>12.455516014234876</v>
      </c>
      <c r="L13" s="56">
        <v>114</v>
      </c>
      <c r="M13" s="6">
        <f t="shared" si="5"/>
        <v>13.523131672597867</v>
      </c>
      <c r="N13" s="56">
        <v>129</v>
      </c>
      <c r="O13" s="6">
        <f t="shared" si="6"/>
        <v>15.302491103202847</v>
      </c>
      <c r="P13" s="56">
        <v>123</v>
      </c>
      <c r="Q13" s="6">
        <f t="shared" si="7"/>
        <v>14.590747330960854</v>
      </c>
      <c r="R13" s="56">
        <v>124</v>
      </c>
      <c r="S13" s="6">
        <f t="shared" si="8"/>
        <v>14.709371293001187</v>
      </c>
      <c r="T13" s="56">
        <v>118</v>
      </c>
      <c r="U13" s="6">
        <f t="shared" si="9"/>
        <v>13.997627520759192</v>
      </c>
      <c r="V13" s="56">
        <v>129</v>
      </c>
      <c r="W13" s="6">
        <f t="shared" si="10"/>
        <v>15.302491103202847</v>
      </c>
      <c r="X13" s="60">
        <v>129</v>
      </c>
      <c r="Y13" s="6">
        <f t="shared" si="11"/>
        <v>15.302491103202847</v>
      </c>
      <c r="Z13" s="30">
        <v>843</v>
      </c>
      <c r="AA13" s="65">
        <f t="shared" si="12"/>
        <v>117.66666666666667</v>
      </c>
      <c r="AB13" s="64">
        <f t="shared" si="13"/>
        <v>13.958086200079084</v>
      </c>
    </row>
    <row r="14" spans="1:28" ht="15">
      <c r="A14" s="96" t="s">
        <v>3</v>
      </c>
      <c r="B14" s="56">
        <v>29</v>
      </c>
      <c r="C14" s="6">
        <f t="shared" si="0"/>
        <v>16.76300578034682</v>
      </c>
      <c r="D14" s="56">
        <v>31</v>
      </c>
      <c r="E14" s="6">
        <f t="shared" si="1"/>
        <v>17.91907514450867</v>
      </c>
      <c r="F14" s="56">
        <v>27</v>
      </c>
      <c r="G14" s="6">
        <f t="shared" si="2"/>
        <v>15.606936416184972</v>
      </c>
      <c r="H14" s="56">
        <v>20</v>
      </c>
      <c r="I14" s="6">
        <f t="shared" si="3"/>
        <v>11.560693641618498</v>
      </c>
      <c r="J14" s="56">
        <v>18</v>
      </c>
      <c r="K14" s="6">
        <f t="shared" si="4"/>
        <v>10.404624277456648</v>
      </c>
      <c r="L14" s="56">
        <v>22</v>
      </c>
      <c r="M14" s="6">
        <f t="shared" si="5"/>
        <v>12.716763005780345</v>
      </c>
      <c r="N14" s="56">
        <v>24</v>
      </c>
      <c r="O14" s="6">
        <f t="shared" si="6"/>
        <v>13.872832369942195</v>
      </c>
      <c r="P14" s="56">
        <v>24</v>
      </c>
      <c r="Q14" s="6">
        <f t="shared" si="7"/>
        <v>13.872832369942195</v>
      </c>
      <c r="R14" s="56">
        <v>22</v>
      </c>
      <c r="S14" s="6">
        <f t="shared" si="8"/>
        <v>12.716763005780345</v>
      </c>
      <c r="T14" s="56">
        <v>20</v>
      </c>
      <c r="U14" s="6">
        <f t="shared" si="9"/>
        <v>11.560693641618498</v>
      </c>
      <c r="V14" s="56">
        <v>25</v>
      </c>
      <c r="W14" s="6">
        <f t="shared" si="10"/>
        <v>14.450867052023122</v>
      </c>
      <c r="X14" s="60">
        <v>29</v>
      </c>
      <c r="Y14" s="6">
        <f t="shared" si="11"/>
        <v>16.76300578034682</v>
      </c>
      <c r="Z14" s="30">
        <v>173</v>
      </c>
      <c r="AA14" s="65">
        <f t="shared" si="12"/>
        <v>24.25</v>
      </c>
      <c r="AB14" s="64">
        <f t="shared" si="13"/>
        <v>14.017341040462428</v>
      </c>
    </row>
    <row r="15" spans="1:28" ht="15">
      <c r="A15" s="96" t="s">
        <v>25</v>
      </c>
      <c r="B15" s="56">
        <v>392</v>
      </c>
      <c r="C15" s="6">
        <f t="shared" si="0"/>
        <v>14.228675136116154</v>
      </c>
      <c r="D15" s="56">
        <v>385</v>
      </c>
      <c r="E15" s="6">
        <f t="shared" si="1"/>
        <v>13.974591651542651</v>
      </c>
      <c r="F15" s="56">
        <v>378</v>
      </c>
      <c r="G15" s="6">
        <f t="shared" si="2"/>
        <v>13.720508166969147</v>
      </c>
      <c r="H15" s="56">
        <v>385</v>
      </c>
      <c r="I15" s="6">
        <f t="shared" si="3"/>
        <v>13.974591651542651</v>
      </c>
      <c r="J15" s="56">
        <v>381</v>
      </c>
      <c r="K15" s="6">
        <f t="shared" si="4"/>
        <v>13.829401088929218</v>
      </c>
      <c r="L15" s="56">
        <v>399</v>
      </c>
      <c r="M15" s="6">
        <f t="shared" si="5"/>
        <v>14.482758620689657</v>
      </c>
      <c r="N15" s="56">
        <v>440</v>
      </c>
      <c r="O15" s="6">
        <f t="shared" si="6"/>
        <v>15.970961887477314</v>
      </c>
      <c r="P15" s="56">
        <v>426</v>
      </c>
      <c r="Q15" s="6">
        <f t="shared" si="7"/>
        <v>15.462794918330308</v>
      </c>
      <c r="R15" s="56">
        <v>429</v>
      </c>
      <c r="S15" s="6">
        <f t="shared" si="8"/>
        <v>15.571687840290382</v>
      </c>
      <c r="T15" s="56">
        <v>442</v>
      </c>
      <c r="U15" s="6">
        <f t="shared" si="9"/>
        <v>16.043557168784027</v>
      </c>
      <c r="V15" s="56">
        <v>446</v>
      </c>
      <c r="W15" s="6">
        <f t="shared" si="10"/>
        <v>16.18874773139746</v>
      </c>
      <c r="X15" s="60">
        <v>449</v>
      </c>
      <c r="Y15" s="6">
        <f t="shared" si="11"/>
        <v>16.297640653357533</v>
      </c>
      <c r="Z15" s="30">
        <v>2755</v>
      </c>
      <c r="AA15" s="65">
        <f t="shared" si="12"/>
        <v>412.6666666666667</v>
      </c>
      <c r="AB15" s="64">
        <f t="shared" si="13"/>
        <v>14.978826376285543</v>
      </c>
    </row>
    <row r="16" spans="1:28" ht="15">
      <c r="A16" s="96" t="s">
        <v>2</v>
      </c>
      <c r="B16" s="56">
        <v>31</v>
      </c>
      <c r="C16" s="6">
        <f t="shared" si="0"/>
        <v>15.656565656565657</v>
      </c>
      <c r="D16" s="56">
        <v>32</v>
      </c>
      <c r="E16" s="6">
        <f t="shared" si="1"/>
        <v>16.161616161616163</v>
      </c>
      <c r="F16" s="56">
        <v>33</v>
      </c>
      <c r="G16" s="6">
        <f t="shared" si="2"/>
        <v>16.666666666666664</v>
      </c>
      <c r="H16" s="56">
        <v>25</v>
      </c>
      <c r="I16" s="6">
        <f t="shared" si="3"/>
        <v>12.626262626262626</v>
      </c>
      <c r="J16" s="56">
        <v>25</v>
      </c>
      <c r="K16" s="6">
        <f t="shared" si="4"/>
        <v>12.626262626262626</v>
      </c>
      <c r="L16" s="56">
        <v>26</v>
      </c>
      <c r="M16" s="6">
        <f t="shared" si="5"/>
        <v>13.131313131313133</v>
      </c>
      <c r="N16" s="56">
        <v>30</v>
      </c>
      <c r="O16" s="6">
        <f t="shared" si="6"/>
        <v>15.151515151515152</v>
      </c>
      <c r="P16" s="56">
        <v>28</v>
      </c>
      <c r="Q16" s="6">
        <f t="shared" si="7"/>
        <v>14.14141414141414</v>
      </c>
      <c r="R16" s="56">
        <v>28</v>
      </c>
      <c r="S16" s="6">
        <f t="shared" si="8"/>
        <v>14.14141414141414</v>
      </c>
      <c r="T16" s="56">
        <v>29</v>
      </c>
      <c r="U16" s="6">
        <f t="shared" si="9"/>
        <v>14.646464646464647</v>
      </c>
      <c r="V16" s="56">
        <v>36</v>
      </c>
      <c r="W16" s="6">
        <f t="shared" si="10"/>
        <v>18.181818181818183</v>
      </c>
      <c r="X16" s="60">
        <v>37</v>
      </c>
      <c r="Y16" s="6">
        <f t="shared" si="11"/>
        <v>18.68686868686869</v>
      </c>
      <c r="Z16" s="30">
        <v>198</v>
      </c>
      <c r="AA16" s="65">
        <f t="shared" si="12"/>
        <v>30</v>
      </c>
      <c r="AB16" s="64">
        <f t="shared" si="13"/>
        <v>15.151515151515152</v>
      </c>
    </row>
    <row r="17" spans="1:28" ht="15">
      <c r="A17" s="96" t="s">
        <v>1</v>
      </c>
      <c r="B17" s="56">
        <v>20</v>
      </c>
      <c r="C17" s="6">
        <f t="shared" si="0"/>
        <v>16.528925619834713</v>
      </c>
      <c r="D17" s="56">
        <v>22</v>
      </c>
      <c r="E17" s="6">
        <f t="shared" si="1"/>
        <v>18.181818181818183</v>
      </c>
      <c r="F17" s="56">
        <v>23</v>
      </c>
      <c r="G17" s="6">
        <f t="shared" si="2"/>
        <v>19.00826446280992</v>
      </c>
      <c r="H17" s="56">
        <v>22</v>
      </c>
      <c r="I17" s="6">
        <f t="shared" si="3"/>
        <v>18.181818181818183</v>
      </c>
      <c r="J17" s="56">
        <v>19</v>
      </c>
      <c r="K17" s="6">
        <f t="shared" si="4"/>
        <v>15.702479338842975</v>
      </c>
      <c r="L17" s="56">
        <v>20</v>
      </c>
      <c r="M17" s="6">
        <f t="shared" si="5"/>
        <v>16.528925619834713</v>
      </c>
      <c r="N17" s="56">
        <v>19</v>
      </c>
      <c r="O17" s="6">
        <f t="shared" si="6"/>
        <v>15.702479338842975</v>
      </c>
      <c r="P17" s="56">
        <v>16</v>
      </c>
      <c r="Q17" s="6">
        <f t="shared" si="7"/>
        <v>13.223140495867769</v>
      </c>
      <c r="R17" s="56">
        <v>17</v>
      </c>
      <c r="S17" s="6">
        <f t="shared" si="8"/>
        <v>14.049586776859504</v>
      </c>
      <c r="T17" s="56">
        <v>19</v>
      </c>
      <c r="U17" s="6">
        <f t="shared" si="9"/>
        <v>15.702479338842975</v>
      </c>
      <c r="V17" s="56">
        <v>21</v>
      </c>
      <c r="W17" s="6">
        <f t="shared" si="10"/>
        <v>17.355371900826448</v>
      </c>
      <c r="X17" s="60">
        <v>21</v>
      </c>
      <c r="Y17" s="6">
        <f t="shared" si="11"/>
        <v>17.355371900826448</v>
      </c>
      <c r="Z17" s="30">
        <v>121</v>
      </c>
      <c r="AA17" s="65">
        <f t="shared" si="12"/>
        <v>19.916666666666668</v>
      </c>
      <c r="AB17" s="64">
        <f t="shared" si="13"/>
        <v>16.46005509641873</v>
      </c>
    </row>
    <row r="18" spans="1:28" ht="12.75" customHeight="1">
      <c r="A18" s="96" t="s">
        <v>5</v>
      </c>
      <c r="B18" s="56">
        <v>55</v>
      </c>
      <c r="C18" s="6">
        <f t="shared" si="0"/>
        <v>14.986376021798364</v>
      </c>
      <c r="D18" s="56">
        <v>58</v>
      </c>
      <c r="E18" s="6">
        <f t="shared" si="1"/>
        <v>15.803814713896458</v>
      </c>
      <c r="F18" s="56">
        <v>60</v>
      </c>
      <c r="G18" s="6">
        <f t="shared" si="2"/>
        <v>16.348773841961854</v>
      </c>
      <c r="H18" s="56">
        <v>53</v>
      </c>
      <c r="I18" s="6">
        <f t="shared" si="3"/>
        <v>14.441416893732969</v>
      </c>
      <c r="J18" s="56">
        <v>54</v>
      </c>
      <c r="K18" s="6">
        <f t="shared" si="4"/>
        <v>14.713896457765669</v>
      </c>
      <c r="L18" s="56">
        <v>54</v>
      </c>
      <c r="M18" s="6">
        <f t="shared" si="5"/>
        <v>14.713896457765669</v>
      </c>
      <c r="N18" s="56">
        <v>65</v>
      </c>
      <c r="O18" s="6">
        <f t="shared" si="6"/>
        <v>17.71117166212534</v>
      </c>
      <c r="P18" s="56">
        <v>67</v>
      </c>
      <c r="Q18" s="6">
        <f t="shared" si="7"/>
        <v>18.256130790190735</v>
      </c>
      <c r="R18" s="56">
        <v>66</v>
      </c>
      <c r="S18" s="6">
        <f t="shared" si="8"/>
        <v>17.983651226158038</v>
      </c>
      <c r="T18" s="56">
        <v>63</v>
      </c>
      <c r="U18" s="6">
        <f t="shared" si="9"/>
        <v>17.166212534059948</v>
      </c>
      <c r="V18" s="56">
        <v>71</v>
      </c>
      <c r="W18" s="6">
        <f t="shared" si="10"/>
        <v>19.346049046321525</v>
      </c>
      <c r="X18" s="60">
        <v>72</v>
      </c>
      <c r="Y18" s="6">
        <f t="shared" si="11"/>
        <v>19.618528610354225</v>
      </c>
      <c r="Z18" s="30">
        <v>367</v>
      </c>
      <c r="AA18" s="65">
        <f t="shared" si="12"/>
        <v>61.5</v>
      </c>
      <c r="AB18" s="64">
        <f t="shared" si="13"/>
        <v>16.7574931880109</v>
      </c>
    </row>
    <row r="19" spans="1:28" ht="15">
      <c r="A19" s="96" t="s">
        <v>4</v>
      </c>
      <c r="B19" s="56">
        <v>31</v>
      </c>
      <c r="C19" s="6">
        <f t="shared" si="0"/>
        <v>19.25465838509317</v>
      </c>
      <c r="D19" s="56">
        <v>34</v>
      </c>
      <c r="E19" s="6">
        <f t="shared" si="1"/>
        <v>21.11801242236025</v>
      </c>
      <c r="F19" s="56">
        <v>36</v>
      </c>
      <c r="G19" s="6">
        <f t="shared" si="2"/>
        <v>22.36024844720497</v>
      </c>
      <c r="H19" s="56">
        <v>27</v>
      </c>
      <c r="I19" s="6">
        <f t="shared" si="3"/>
        <v>16.77018633540373</v>
      </c>
      <c r="J19" s="56">
        <v>25</v>
      </c>
      <c r="K19" s="6">
        <f t="shared" si="4"/>
        <v>15.527950310559005</v>
      </c>
      <c r="L19" s="56">
        <v>27</v>
      </c>
      <c r="M19" s="6">
        <f t="shared" si="5"/>
        <v>16.77018633540373</v>
      </c>
      <c r="N19" s="56">
        <v>30</v>
      </c>
      <c r="O19" s="6">
        <f t="shared" si="6"/>
        <v>18.633540372670808</v>
      </c>
      <c r="P19" s="56">
        <v>31</v>
      </c>
      <c r="Q19" s="6">
        <f t="shared" si="7"/>
        <v>19.25465838509317</v>
      </c>
      <c r="R19" s="56">
        <v>29</v>
      </c>
      <c r="S19" s="6">
        <f t="shared" si="8"/>
        <v>18.012422360248447</v>
      </c>
      <c r="T19" s="56">
        <v>31</v>
      </c>
      <c r="U19" s="6">
        <f t="shared" si="9"/>
        <v>19.25465838509317</v>
      </c>
      <c r="V19" s="56">
        <v>37</v>
      </c>
      <c r="W19" s="6">
        <f t="shared" si="10"/>
        <v>22.981366459627328</v>
      </c>
      <c r="X19" s="60">
        <v>40</v>
      </c>
      <c r="Y19" s="6">
        <f t="shared" si="11"/>
        <v>24.84472049689441</v>
      </c>
      <c r="Z19" s="30">
        <v>161</v>
      </c>
      <c r="AA19" s="65">
        <f t="shared" si="12"/>
        <v>31.5</v>
      </c>
      <c r="AB19" s="64">
        <f t="shared" si="13"/>
        <v>19.565217391304348</v>
      </c>
    </row>
    <row r="20" spans="1:28" ht="15">
      <c r="A20" s="97"/>
      <c r="B20" s="57"/>
      <c r="C20" s="38"/>
      <c r="D20" s="57"/>
      <c r="E20" s="38"/>
      <c r="F20" s="57"/>
      <c r="G20" s="38"/>
      <c r="H20" s="57"/>
      <c r="I20" s="38"/>
      <c r="J20" s="57"/>
      <c r="K20" s="38"/>
      <c r="L20" s="57"/>
      <c r="M20" s="38"/>
      <c r="N20" s="57"/>
      <c r="O20" s="38"/>
      <c r="P20" s="57"/>
      <c r="Q20" s="38"/>
      <c r="R20" s="57"/>
      <c r="S20" s="38"/>
      <c r="T20" s="57"/>
      <c r="U20" s="38"/>
      <c r="V20" s="57"/>
      <c r="W20" s="38"/>
      <c r="X20" s="61"/>
      <c r="Y20" s="38"/>
      <c r="Z20" s="39"/>
      <c r="AA20" s="66"/>
      <c r="AB20" s="67"/>
    </row>
    <row r="21" spans="1:28" ht="16.5" thickBot="1">
      <c r="A21" s="19" t="s">
        <v>30</v>
      </c>
      <c r="B21" s="58">
        <f>SUM(B4:B20)</f>
        <v>3992</v>
      </c>
      <c r="C21" s="40">
        <f>(B21/$Z$21)*100</f>
        <v>11.895822158650695</v>
      </c>
      <c r="D21" s="58">
        <f>SUM(D4:D20)</f>
        <v>4072</v>
      </c>
      <c r="E21" s="40">
        <f>(D21/$Z$21)*100</f>
        <v>12.134215388282973</v>
      </c>
      <c r="F21" s="58">
        <f>SUM(F4:F20)</f>
        <v>4012</v>
      </c>
      <c r="G21" s="40">
        <f>(F21/$Z$21)*100</f>
        <v>11.955420466058763</v>
      </c>
      <c r="H21" s="58">
        <f>SUM(H4:H20)</f>
        <v>3905</v>
      </c>
      <c r="I21" s="40">
        <f>(H21/$Z$21)*100</f>
        <v>11.63656952142559</v>
      </c>
      <c r="J21" s="58">
        <f>SUM(J4:J20)</f>
        <v>3840</v>
      </c>
      <c r="K21" s="40">
        <f>(J21/$Z$21)*100</f>
        <v>11.442875022349366</v>
      </c>
      <c r="L21" s="58">
        <f>SUM(L4:L20)</f>
        <v>4044</v>
      </c>
      <c r="M21" s="40">
        <f>(L21/$Z$21)*100</f>
        <v>12.050777757911675</v>
      </c>
      <c r="N21" s="58">
        <f>SUM(N4:N20)</f>
        <v>4416</v>
      </c>
      <c r="O21" s="40">
        <f>(N21/$Z$21)*100</f>
        <v>13.159306275701772</v>
      </c>
      <c r="P21" s="58">
        <f>SUM(P4:P20)</f>
        <v>4321</v>
      </c>
      <c r="Q21" s="40">
        <f>(P21/$Z$21)*100</f>
        <v>12.87621431551344</v>
      </c>
      <c r="R21" s="58">
        <f>SUM(R4:R20)</f>
        <v>4302</v>
      </c>
      <c r="S21" s="40">
        <f>(R21/$Z$21)*100</f>
        <v>12.819595923475774</v>
      </c>
      <c r="T21" s="58">
        <f>SUM(T4:T20)</f>
        <v>4267</v>
      </c>
      <c r="U21" s="40">
        <f>(T21/$Z$21)*100</f>
        <v>12.715298885511652</v>
      </c>
      <c r="V21" s="58">
        <f>SUM(V4:V20)</f>
        <v>4345</v>
      </c>
      <c r="W21" s="40">
        <f>(V21/$Z$21)*100</f>
        <v>12.947732284403124</v>
      </c>
      <c r="X21" s="58">
        <f>SUM(X4:X20)</f>
        <v>4530</v>
      </c>
      <c r="Y21" s="40">
        <f>(X21/$Z$21)*100</f>
        <v>13.499016627927768</v>
      </c>
      <c r="Z21" s="47">
        <f>SUM(Z4:Z20)</f>
        <v>33558</v>
      </c>
      <c r="AA21" s="68">
        <f>SUM(AA4:AA20)</f>
        <v>4170.5</v>
      </c>
      <c r="AB21" s="69">
        <f>AA21/Z21*100</f>
        <v>12.427737052267714</v>
      </c>
    </row>
  </sheetData>
  <sheetProtection/>
  <mergeCells count="15">
    <mergeCell ref="N2:O2"/>
    <mergeCell ref="P2:Q2"/>
    <mergeCell ref="L2:M2"/>
    <mergeCell ref="Z2:Z3"/>
    <mergeCell ref="AA2:AB2"/>
    <mergeCell ref="X2:Y2"/>
    <mergeCell ref="V2:W2"/>
    <mergeCell ref="T2:U2"/>
    <mergeCell ref="R2:S2"/>
    <mergeCell ref="A2:A3"/>
    <mergeCell ref="J2:K2"/>
    <mergeCell ref="H2:I2"/>
    <mergeCell ref="F2:G2"/>
    <mergeCell ref="B2:C2"/>
    <mergeCell ref="D2:E2"/>
  </mergeCells>
  <printOptions gridLines="1"/>
  <pageMargins left="1.33" right="0.5905511811023623" top="0.31496062992125984" bottom="0.31496062992125984" header="0.77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U363"/>
  <sheetViews>
    <sheetView showZeros="0" zoomScalePageLayoutView="0" workbookViewId="0" topLeftCell="A144">
      <selection activeCell="Q110" sqref="Q110"/>
    </sheetView>
  </sheetViews>
  <sheetFormatPr defaultColWidth="11.25390625" defaultRowHeight="12.75"/>
  <cols>
    <col min="1" max="1" width="16.375" style="2" customWidth="1"/>
    <col min="2" max="13" width="8.125" style="2" customWidth="1"/>
    <col min="14" max="14" width="4.125" style="2" customWidth="1"/>
    <col min="15" max="15" width="5.00390625" style="102" customWidth="1"/>
    <col min="16" max="16" width="7.375" style="2" hidden="1" customWidth="1"/>
    <col min="17" max="17" width="7.375" style="2" customWidth="1"/>
    <col min="18" max="18" width="11.25390625" style="2" customWidth="1"/>
    <col min="19" max="19" width="17.375" style="2" customWidth="1"/>
    <col min="20" max="21" width="22.125" style="2" customWidth="1"/>
    <col min="22" max="16384" width="11.25390625" style="2" customWidth="1"/>
  </cols>
  <sheetData>
    <row r="1" spans="1:21" ht="31.5" customHeight="1" thickBot="1">
      <c r="A1" s="174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06"/>
      <c r="O1" s="107"/>
      <c r="P1" s="106"/>
      <c r="Q1" s="106"/>
      <c r="S1" s="145" t="s">
        <v>59</v>
      </c>
      <c r="T1" s="144"/>
      <c r="U1" s="144"/>
    </row>
    <row r="2" spans="1:21" ht="21" customHeight="1">
      <c r="A2" s="94" t="s">
        <v>23</v>
      </c>
      <c r="B2" s="83" t="s">
        <v>52</v>
      </c>
      <c r="C2" s="83" t="s">
        <v>12</v>
      </c>
      <c r="D2" s="83" t="s">
        <v>13</v>
      </c>
      <c r="E2" s="83" t="s">
        <v>14</v>
      </c>
      <c r="F2" s="83" t="s">
        <v>15</v>
      </c>
      <c r="G2" s="83" t="s">
        <v>16</v>
      </c>
      <c r="H2" s="83" t="s">
        <v>17</v>
      </c>
      <c r="I2" s="83" t="s">
        <v>18</v>
      </c>
      <c r="J2" s="83" t="s">
        <v>19</v>
      </c>
      <c r="K2" s="83" t="s">
        <v>20</v>
      </c>
      <c r="L2" s="83" t="s">
        <v>21</v>
      </c>
      <c r="M2" s="103" t="s">
        <v>22</v>
      </c>
      <c r="N2" s="106"/>
      <c r="O2" s="107"/>
      <c r="P2" s="106" t="s">
        <v>53</v>
      </c>
      <c r="Q2" s="106" t="s">
        <v>53</v>
      </c>
      <c r="R2" s="2" t="s">
        <v>0</v>
      </c>
      <c r="S2" s="94" t="s">
        <v>57</v>
      </c>
      <c r="T2" s="83" t="s">
        <v>58</v>
      </c>
      <c r="U2" s="103" t="s">
        <v>24</v>
      </c>
    </row>
    <row r="3" spans="1:21" ht="15">
      <c r="A3" s="80">
        <f>'1999'!A20</f>
        <v>0</v>
      </c>
      <c r="B3" s="84">
        <f>'1999'!C20</f>
        <v>0</v>
      </c>
      <c r="C3" s="84">
        <f>'1999'!E20</f>
        <v>0</v>
      </c>
      <c r="D3" s="84">
        <f>'1999'!G20</f>
        <v>0</v>
      </c>
      <c r="E3" s="84">
        <f>'1999'!I20</f>
        <v>0</v>
      </c>
      <c r="F3" s="84">
        <f>'1999'!K20</f>
        <v>0</v>
      </c>
      <c r="G3" s="84">
        <f>'1999'!M20</f>
        <v>0</v>
      </c>
      <c r="H3" s="84">
        <f>'1999'!O20</f>
        <v>0</v>
      </c>
      <c r="I3" s="84">
        <f>'1999'!Q20</f>
        <v>0</v>
      </c>
      <c r="J3" s="84">
        <f>'1999'!S20</f>
        <v>0</v>
      </c>
      <c r="K3" s="84">
        <f>'1999'!U20</f>
        <v>0</v>
      </c>
      <c r="L3" s="84">
        <f>'1999'!W20</f>
        <v>0</v>
      </c>
      <c r="M3" s="85">
        <f>'1999'!Y20</f>
        <v>0</v>
      </c>
      <c r="N3" s="106"/>
      <c r="O3" s="108" t="s">
        <v>29</v>
      </c>
      <c r="P3" s="109">
        <v>3992</v>
      </c>
      <c r="Q3" s="109">
        <v>11.9</v>
      </c>
      <c r="R3" s="109">
        <v>12.1</v>
      </c>
      <c r="S3" s="146">
        <v>1999</v>
      </c>
      <c r="T3" s="149">
        <f>'1999'!AA21</f>
        <v>4170.5</v>
      </c>
      <c r="U3" s="85">
        <f>'1999'!AB21</f>
        <v>12.427737052267714</v>
      </c>
    </row>
    <row r="4" spans="1:21" ht="15">
      <c r="A4" s="80" t="str">
        <f>'1999'!A17</f>
        <v>Hrčava</v>
      </c>
      <c r="B4" s="86">
        <f>'1999'!C17</f>
        <v>16.528925619834713</v>
      </c>
      <c r="C4" s="86">
        <f>'1999'!E17</f>
        <v>18.181818181818183</v>
      </c>
      <c r="D4" s="86">
        <f>'1999'!G17</f>
        <v>19.00826446280992</v>
      </c>
      <c r="E4" s="86">
        <f>'1999'!I17</f>
        <v>18.181818181818183</v>
      </c>
      <c r="F4" s="86">
        <f>'1999'!K17</f>
        <v>15.702479338842975</v>
      </c>
      <c r="G4" s="86">
        <f>'1999'!M17</f>
        <v>16.528925619834713</v>
      </c>
      <c r="H4" s="86">
        <f>'1999'!O17</f>
        <v>15.702479338842975</v>
      </c>
      <c r="I4" s="86">
        <f>'1999'!Q17</f>
        <v>13.223140495867769</v>
      </c>
      <c r="J4" s="86">
        <f>'1999'!S17</f>
        <v>14.049586776859504</v>
      </c>
      <c r="K4" s="86">
        <f>'1999'!U17</f>
        <v>15.702479338842975</v>
      </c>
      <c r="L4" s="86">
        <f>'1999'!W17</f>
        <v>17.355371900826448</v>
      </c>
      <c r="M4" s="87">
        <f>'1999'!Y17</f>
        <v>17.355371900826448</v>
      </c>
      <c r="N4" s="106"/>
      <c r="O4" s="108" t="s">
        <v>12</v>
      </c>
      <c r="P4" s="109">
        <v>4072</v>
      </c>
      <c r="Q4" s="109">
        <v>12.1</v>
      </c>
      <c r="R4" s="109">
        <v>11</v>
      </c>
      <c r="S4" s="146">
        <v>2000</v>
      </c>
      <c r="T4" s="149">
        <f>'2000'!AA21</f>
        <v>4467.416666666667</v>
      </c>
      <c r="U4" s="85">
        <f>'2000'!AB21</f>
        <v>13.312523590996683</v>
      </c>
    </row>
    <row r="5" spans="1:21" ht="15">
      <c r="A5" s="80" t="str">
        <f>'1999'!A5</f>
        <v>Vendryně</v>
      </c>
      <c r="B5" s="86">
        <f>'1999'!C5</f>
        <v>9.3340922026181</v>
      </c>
      <c r="C5" s="86">
        <f>'1999'!E5</f>
        <v>10.244735344336938</v>
      </c>
      <c r="D5" s="86">
        <f>'1999'!G5</f>
        <v>9.903244166192374</v>
      </c>
      <c r="E5" s="86">
        <f>'1999'!I5</f>
        <v>9.903244166192374</v>
      </c>
      <c r="F5" s="86">
        <f>'1999'!K5</f>
        <v>9.732498577120092</v>
      </c>
      <c r="G5" s="86">
        <f>'1999'!M5</f>
        <v>10.529311326124075</v>
      </c>
      <c r="H5" s="86">
        <f>'1999'!O5</f>
        <v>10.870802504268639</v>
      </c>
      <c r="I5" s="86">
        <f>'1999'!Q5</f>
        <v>10.927717700626067</v>
      </c>
      <c r="J5" s="86">
        <f>'1999'!S5</f>
        <v>11.09846328969835</v>
      </c>
      <c r="K5" s="86">
        <f>'1999'!U5</f>
        <v>10.756972111553784</v>
      </c>
      <c r="L5" s="86">
        <f>'1999'!W5</f>
        <v>10.41548093340922</v>
      </c>
      <c r="M5" s="87">
        <f>'1999'!Y5</f>
        <v>11.383039271485487</v>
      </c>
      <c r="N5" s="106"/>
      <c r="O5" s="108" t="s">
        <v>13</v>
      </c>
      <c r="P5" s="109">
        <v>4012</v>
      </c>
      <c r="Q5" s="109">
        <v>12</v>
      </c>
      <c r="R5" s="109">
        <v>9.2</v>
      </c>
      <c r="S5" s="146">
        <v>2001</v>
      </c>
      <c r="T5" s="149">
        <f>'2001'!AA21</f>
        <v>4417.772727272726</v>
      </c>
      <c r="U5" s="85">
        <f>'2001'!AB21</f>
        <v>13.035238639381328</v>
      </c>
    </row>
    <row r="6" spans="1:21" ht="15">
      <c r="A6" s="80" t="str">
        <f>'1999'!A9</f>
        <v>Třinec</v>
      </c>
      <c r="B6" s="86">
        <f>'1999'!C9</f>
        <v>11.589904001725811</v>
      </c>
      <c r="C6" s="86">
        <f>'1999'!E9</f>
        <v>11.994391112069895</v>
      </c>
      <c r="D6" s="86">
        <f>'1999'!G9</f>
        <v>11.832596267932262</v>
      </c>
      <c r="E6" s="86">
        <f>'1999'!I9</f>
        <v>11.681587746737138</v>
      </c>
      <c r="F6" s="86">
        <f>'1999'!K9</f>
        <v>11.55215187142703</v>
      </c>
      <c r="G6" s="86">
        <f>'1999'!M9</f>
        <v>12.140006471793766</v>
      </c>
      <c r="H6" s="86">
        <f>'1999'!O9</f>
        <v>13.213245604573402</v>
      </c>
      <c r="I6" s="86">
        <f>'1999'!Q9</f>
        <v>12.938194369539424</v>
      </c>
      <c r="J6" s="86">
        <f>'1999'!S9</f>
        <v>12.814151655700574</v>
      </c>
      <c r="K6" s="86">
        <f>'1999'!U9</f>
        <v>12.560673066551612</v>
      </c>
      <c r="L6" s="86">
        <f>'1999'!W9</f>
        <v>12.636177327149175</v>
      </c>
      <c r="M6" s="87">
        <f>'1999'!Y9</f>
        <v>13.067630244849532</v>
      </c>
      <c r="N6" s="106"/>
      <c r="O6" s="108" t="s">
        <v>14</v>
      </c>
      <c r="P6" s="109">
        <v>3905</v>
      </c>
      <c r="Q6" s="109">
        <v>11.6</v>
      </c>
      <c r="R6" s="109">
        <v>8.5</v>
      </c>
      <c r="S6" s="146">
        <v>2002</v>
      </c>
      <c r="T6" s="149">
        <f>'2002'!AA21</f>
        <v>4836.249999999999</v>
      </c>
      <c r="U6" s="85">
        <f>'2002'!AB21</f>
        <v>14.270012687734205</v>
      </c>
    </row>
    <row r="7" spans="1:21" ht="15">
      <c r="A7" s="80" t="str">
        <f>'1999'!A4</f>
        <v>Bystřice</v>
      </c>
      <c r="B7" s="86">
        <f>'1999'!C4</f>
        <v>9.810822701275846</v>
      </c>
      <c r="C7" s="86">
        <f>'1999'!E4</f>
        <v>9.898812142542896</v>
      </c>
      <c r="D7" s="86">
        <f>'1999'!G4</f>
        <v>9.85481742190937</v>
      </c>
      <c r="E7" s="86">
        <f>'1999'!I4</f>
        <v>9.326880774307083</v>
      </c>
      <c r="F7" s="86">
        <f>'1999'!K4</f>
        <v>9.106907171139463</v>
      </c>
      <c r="G7" s="86">
        <f>'1999'!M4</f>
        <v>9.942806863176418</v>
      </c>
      <c r="H7" s="86">
        <f>'1999'!O4</f>
        <v>11.218653761548614</v>
      </c>
      <c r="I7" s="86">
        <f>'1999'!Q4</f>
        <v>10.646722393312801</v>
      </c>
      <c r="J7" s="86">
        <f>'1999'!S4</f>
        <v>9.942806863176418</v>
      </c>
      <c r="K7" s="86">
        <f>'1999'!U4</f>
        <v>9.942806863176418</v>
      </c>
      <c r="L7" s="86">
        <f>'1999'!W4</f>
        <v>10.07479102507699</v>
      </c>
      <c r="M7" s="87">
        <f>'1999'!Y4</f>
        <v>11.702595688517379</v>
      </c>
      <c r="N7" s="106"/>
      <c r="O7" s="108" t="s">
        <v>15</v>
      </c>
      <c r="P7" s="109">
        <v>3840</v>
      </c>
      <c r="Q7" s="109">
        <v>11.4</v>
      </c>
      <c r="R7" s="109">
        <v>8.4</v>
      </c>
      <c r="S7" s="146">
        <v>2003</v>
      </c>
      <c r="T7" s="149">
        <f>'2003'!AA21</f>
        <v>5235.333333333334</v>
      </c>
      <c r="U7" s="85">
        <f>'2003'!AB21</f>
        <v>15.199109691779167</v>
      </c>
    </row>
    <row r="8" spans="1:21" ht="15">
      <c r="A8" s="80" t="str">
        <f>'1999'!A11</f>
        <v>Návsí </v>
      </c>
      <c r="B8" s="86">
        <f>'1999'!C11</f>
        <v>11.320754716981133</v>
      </c>
      <c r="C8" s="86">
        <f>'1999'!E11</f>
        <v>11.320754716981133</v>
      </c>
      <c r="D8" s="86">
        <f>'1999'!G11</f>
        <v>11.851415094339622</v>
      </c>
      <c r="E8" s="86">
        <f>'1999'!I11</f>
        <v>11.96933962264151</v>
      </c>
      <c r="F8" s="86">
        <f>'1999'!K11</f>
        <v>11.79245283018868</v>
      </c>
      <c r="G8" s="86">
        <f>'1999'!M11</f>
        <v>12.971698113207546</v>
      </c>
      <c r="H8" s="86">
        <f>'1999'!O11</f>
        <v>14.209905660377359</v>
      </c>
      <c r="I8" s="86">
        <f>'1999'!Q11</f>
        <v>13.38443396226415</v>
      </c>
      <c r="J8" s="86">
        <f>'1999'!S11</f>
        <v>13.73820754716981</v>
      </c>
      <c r="K8" s="86">
        <f>'1999'!U11</f>
        <v>13.797169811320757</v>
      </c>
      <c r="L8" s="86">
        <f>'1999'!W11</f>
        <v>13.325471698113208</v>
      </c>
      <c r="M8" s="87">
        <f>'1999'!Y11</f>
        <v>13.561320754716983</v>
      </c>
      <c r="N8" s="106"/>
      <c r="O8" s="108" t="s">
        <v>16</v>
      </c>
      <c r="P8" s="109">
        <v>4044</v>
      </c>
      <c r="Q8" s="109">
        <v>12.1</v>
      </c>
      <c r="R8" s="109">
        <v>8.9</v>
      </c>
      <c r="S8" s="146">
        <v>2004</v>
      </c>
      <c r="T8" s="149">
        <f>'2004'!AA21</f>
        <v>5326</v>
      </c>
      <c r="U8" s="85">
        <f>'2004'!AB21</f>
        <v>15.46233125272173</v>
      </c>
    </row>
    <row r="9" spans="1:21" ht="15">
      <c r="A9" s="80" t="str">
        <f>'1999'!A12</f>
        <v>Milíkov</v>
      </c>
      <c r="B9" s="86">
        <f>'1999'!C12</f>
        <v>13.658536585365855</v>
      </c>
      <c r="C9" s="86">
        <f>'1999'!E12</f>
        <v>13.983739837398373</v>
      </c>
      <c r="D9" s="86">
        <f>'1999'!G12</f>
        <v>13.008130081300814</v>
      </c>
      <c r="E9" s="86">
        <f>'1999'!I12</f>
        <v>12.845528455284553</v>
      </c>
      <c r="F9" s="86">
        <f>'1999'!K12</f>
        <v>11.707317073170733</v>
      </c>
      <c r="G9" s="86">
        <f>'1999'!M12</f>
        <v>12.032520325203253</v>
      </c>
      <c r="H9" s="86">
        <f>'1999'!O12</f>
        <v>12.845528455284553</v>
      </c>
      <c r="I9" s="86">
        <f>'1999'!Q12</f>
        <v>12.520325203252034</v>
      </c>
      <c r="J9" s="86">
        <f>'1999'!S12</f>
        <v>12.682926829268293</v>
      </c>
      <c r="K9" s="86">
        <f>'1999'!U12</f>
        <v>12.520325203252034</v>
      </c>
      <c r="L9" s="86">
        <f>'1999'!W12</f>
        <v>13.008130081300814</v>
      </c>
      <c r="M9" s="87">
        <f>'1999'!Y12</f>
        <v>13.008130081300814</v>
      </c>
      <c r="N9" s="106"/>
      <c r="O9" s="108" t="s">
        <v>17</v>
      </c>
      <c r="P9" s="109">
        <v>4416</v>
      </c>
      <c r="Q9" s="109">
        <v>13.2</v>
      </c>
      <c r="R9" s="109">
        <v>10.4</v>
      </c>
      <c r="S9" s="146">
        <v>2005</v>
      </c>
      <c r="T9" s="149">
        <f>'2005'!AA21</f>
        <v>4705.833333333333</v>
      </c>
      <c r="U9" s="85">
        <f>'2005'!AB21</f>
        <v>13.661876421348044</v>
      </c>
    </row>
    <row r="10" spans="1:21" ht="15">
      <c r="A10" s="81" t="str">
        <f>'1999'!A18</f>
        <v>Dolní Lomná</v>
      </c>
      <c r="B10" s="86">
        <f>'1999'!C18</f>
        <v>14.986376021798364</v>
      </c>
      <c r="C10" s="86">
        <f>'1999'!E18</f>
        <v>15.803814713896458</v>
      </c>
      <c r="D10" s="86">
        <f>'1999'!G18</f>
        <v>16.348773841961854</v>
      </c>
      <c r="E10" s="86">
        <f>'1999'!I18</f>
        <v>14.441416893732969</v>
      </c>
      <c r="F10" s="86">
        <f>'1999'!K18</f>
        <v>14.713896457765669</v>
      </c>
      <c r="G10" s="86">
        <f>'1999'!M18</f>
        <v>14.713896457765669</v>
      </c>
      <c r="H10" s="86">
        <f>'1999'!O18</f>
        <v>17.71117166212534</v>
      </c>
      <c r="I10" s="86">
        <f>'1999'!Q18</f>
        <v>18.256130790190735</v>
      </c>
      <c r="J10" s="86">
        <f>'1999'!S18</f>
        <v>17.983651226158038</v>
      </c>
      <c r="K10" s="86">
        <f>'1999'!U18</f>
        <v>17.166212534059948</v>
      </c>
      <c r="L10" s="86">
        <f>'1999'!W18</f>
        <v>19.346049046321525</v>
      </c>
      <c r="M10" s="87">
        <f>'1999'!Y18</f>
        <v>19.618528610354225</v>
      </c>
      <c r="N10" s="106"/>
      <c r="O10" s="108" t="s">
        <v>18</v>
      </c>
      <c r="P10" s="109">
        <v>4321</v>
      </c>
      <c r="Q10" s="109">
        <v>12.9</v>
      </c>
      <c r="R10" s="109">
        <v>10.2</v>
      </c>
      <c r="S10" s="146">
        <v>2006</v>
      </c>
      <c r="T10" s="149">
        <f>'2006'!AA21</f>
        <v>4012.166666666667</v>
      </c>
      <c r="U10" s="85">
        <f>'2006'!AB21</f>
        <v>11.648037934872018</v>
      </c>
    </row>
    <row r="11" spans="1:21" ht="15">
      <c r="A11" s="80" t="str">
        <f>'1999'!A13</f>
        <v>Písek</v>
      </c>
      <c r="B11" s="86">
        <f>'1999'!C13</f>
        <v>14.116251482799525</v>
      </c>
      <c r="C11" s="86">
        <f>'1999'!E13</f>
        <v>13.641755634638198</v>
      </c>
      <c r="D11" s="86">
        <f>'1999'!G13</f>
        <v>12.574139976275209</v>
      </c>
      <c r="E11" s="86">
        <f>'1999'!I13</f>
        <v>11.981020166073547</v>
      </c>
      <c r="F11" s="86">
        <f>'1999'!K13</f>
        <v>12.455516014234876</v>
      </c>
      <c r="G11" s="86">
        <f>'1999'!M13</f>
        <v>13.523131672597867</v>
      </c>
      <c r="H11" s="86">
        <f>'1999'!O13</f>
        <v>15.302491103202847</v>
      </c>
      <c r="I11" s="86">
        <f>'1999'!Q13</f>
        <v>14.590747330960854</v>
      </c>
      <c r="J11" s="86">
        <f>'1999'!S13</f>
        <v>14.709371293001187</v>
      </c>
      <c r="K11" s="86">
        <f>'1999'!U13</f>
        <v>13.997627520759192</v>
      </c>
      <c r="L11" s="86">
        <f>'1999'!W13</f>
        <v>15.302491103202847</v>
      </c>
      <c r="M11" s="87">
        <f>'1999'!Y13</f>
        <v>15.302491103202847</v>
      </c>
      <c r="N11" s="106"/>
      <c r="O11" s="108" t="s">
        <v>19</v>
      </c>
      <c r="P11" s="109">
        <v>4302</v>
      </c>
      <c r="Q11" s="109">
        <v>12.8</v>
      </c>
      <c r="R11" s="109">
        <v>11.5</v>
      </c>
      <c r="S11" s="146">
        <v>2007</v>
      </c>
      <c r="T11" s="149">
        <f>'2007'!AA21</f>
        <v>3363.1000000000004</v>
      </c>
      <c r="U11" s="85">
        <f>'2007'!AB21</f>
        <v>9.763681230947888</v>
      </c>
    </row>
    <row r="12" spans="1:21" ht="15">
      <c r="A12" s="80" t="str">
        <f>'1999'!A10</f>
        <v>Bukovec</v>
      </c>
      <c r="B12" s="86">
        <f>'1999'!C10</f>
        <v>13.969335604770016</v>
      </c>
      <c r="C12" s="86">
        <f>'1999'!E10</f>
        <v>12.947189097103918</v>
      </c>
      <c r="D12" s="86">
        <f>'1999'!G10</f>
        <v>12.095400340715502</v>
      </c>
      <c r="E12" s="86">
        <f>'1999'!I10</f>
        <v>11.925042589437819</v>
      </c>
      <c r="F12" s="86">
        <f>'1999'!K10</f>
        <v>10.90289608177172</v>
      </c>
      <c r="G12" s="86">
        <f>'1999'!M10</f>
        <v>10.562180579216355</v>
      </c>
      <c r="H12" s="86">
        <f>'1999'!O10</f>
        <v>13.287904599659283</v>
      </c>
      <c r="I12" s="86">
        <f>'1999'!Q10</f>
        <v>13.1175468483816</v>
      </c>
      <c r="J12" s="86">
        <f>'1999'!S10</f>
        <v>13.1175468483816</v>
      </c>
      <c r="K12" s="86">
        <f>'1999'!U10</f>
        <v>13.458262350936966</v>
      </c>
      <c r="L12" s="86">
        <f>'1999'!W10</f>
        <v>13.969335604770016</v>
      </c>
      <c r="M12" s="87">
        <f>'1999'!Y10</f>
        <v>13.798977853492334</v>
      </c>
      <c r="N12" s="106"/>
      <c r="O12" s="108" t="s">
        <v>20</v>
      </c>
      <c r="P12" s="109">
        <v>4267</v>
      </c>
      <c r="Q12" s="109">
        <v>12.7</v>
      </c>
      <c r="R12" s="109">
        <v>11.9</v>
      </c>
      <c r="S12" s="146">
        <v>2008</v>
      </c>
      <c r="T12" s="149"/>
      <c r="U12" s="85"/>
    </row>
    <row r="13" spans="1:21" ht="15">
      <c r="A13" s="80" t="str">
        <f>'1999'!A14</f>
        <v>Košařiska</v>
      </c>
      <c r="B13" s="86">
        <f>'1999'!C14</f>
        <v>16.76300578034682</v>
      </c>
      <c r="C13" s="86">
        <f>'1999'!E14</f>
        <v>17.91907514450867</v>
      </c>
      <c r="D13" s="86">
        <f>'1999'!G14</f>
        <v>15.606936416184972</v>
      </c>
      <c r="E13" s="86">
        <f>'1999'!I14</f>
        <v>11.560693641618498</v>
      </c>
      <c r="F13" s="86">
        <f>'1999'!K14</f>
        <v>10.404624277456648</v>
      </c>
      <c r="G13" s="86">
        <f>'1999'!M14</f>
        <v>12.716763005780345</v>
      </c>
      <c r="H13" s="86">
        <f>'1999'!O14</f>
        <v>13.872832369942195</v>
      </c>
      <c r="I13" s="86">
        <f>'1999'!Q14</f>
        <v>13.872832369942195</v>
      </c>
      <c r="J13" s="86">
        <f>'1999'!S14</f>
        <v>12.716763005780345</v>
      </c>
      <c r="K13" s="86">
        <f>'1999'!U14</f>
        <v>11.560693641618498</v>
      </c>
      <c r="L13" s="86">
        <f>'1999'!W14</f>
        <v>14.450867052023122</v>
      </c>
      <c r="M13" s="87">
        <f>'1999'!Y14</f>
        <v>16.76300578034682</v>
      </c>
      <c r="N13" s="106"/>
      <c r="O13" s="108" t="s">
        <v>21</v>
      </c>
      <c r="P13" s="109">
        <v>4345</v>
      </c>
      <c r="Q13" s="109">
        <v>12.9</v>
      </c>
      <c r="R13" s="109">
        <v>12.5</v>
      </c>
      <c r="S13" s="146">
        <v>2009</v>
      </c>
      <c r="T13" s="149"/>
      <c r="U13" s="85"/>
    </row>
    <row r="14" spans="1:21" ht="15.75" thickBot="1">
      <c r="A14" s="80" t="str">
        <f>'1999'!A7</f>
        <v>Nýdek</v>
      </c>
      <c r="B14" s="86">
        <f>'1999'!C7</f>
        <v>10.26252983293556</v>
      </c>
      <c r="C14" s="86">
        <f>'1999'!E7</f>
        <v>10.620525059665871</v>
      </c>
      <c r="D14" s="86">
        <f>'1999'!G7</f>
        <v>11.217183770883054</v>
      </c>
      <c r="E14" s="86">
        <f>'1999'!I7</f>
        <v>9.665871121718377</v>
      </c>
      <c r="F14" s="86">
        <f>'1999'!K7</f>
        <v>9.904534606205251</v>
      </c>
      <c r="G14" s="86">
        <f>'1999'!M7</f>
        <v>10.26252983293556</v>
      </c>
      <c r="H14" s="86">
        <f>'1999'!O7</f>
        <v>10.620525059665871</v>
      </c>
      <c r="I14" s="86">
        <f>'1999'!Q7</f>
        <v>11.813842482100238</v>
      </c>
      <c r="J14" s="86">
        <f>'1999'!S7</f>
        <v>11.694510739856803</v>
      </c>
      <c r="K14" s="86">
        <f>'1999'!U7</f>
        <v>10.978520286396181</v>
      </c>
      <c r="L14" s="86">
        <f>'1999'!W7</f>
        <v>11.575178997613365</v>
      </c>
      <c r="M14" s="87">
        <f>'1999'!Y7</f>
        <v>13.24582338902148</v>
      </c>
      <c r="N14" s="106"/>
      <c r="O14" s="108" t="s">
        <v>22</v>
      </c>
      <c r="P14" s="109">
        <v>4530</v>
      </c>
      <c r="Q14" s="109">
        <v>13.5</v>
      </c>
      <c r="R14" s="109">
        <v>13.4</v>
      </c>
      <c r="S14" s="147">
        <v>2010</v>
      </c>
      <c r="T14" s="150"/>
      <c r="U14" s="148"/>
    </row>
    <row r="15" spans="1:18" ht="15">
      <c r="A15" s="80" t="str">
        <f>'1999'!A15</f>
        <v>Jablunkov </v>
      </c>
      <c r="B15" s="86">
        <f>'1999'!C15</f>
        <v>14.228675136116154</v>
      </c>
      <c r="C15" s="86">
        <f>'1999'!E15</f>
        <v>13.974591651542651</v>
      </c>
      <c r="D15" s="86">
        <f>'1999'!G15</f>
        <v>13.720508166969147</v>
      </c>
      <c r="E15" s="86">
        <f>'1999'!I15</f>
        <v>13.974591651542651</v>
      </c>
      <c r="F15" s="86">
        <f>'1999'!K15</f>
        <v>13.829401088929218</v>
      </c>
      <c r="G15" s="86">
        <f>'1999'!M15</f>
        <v>14.482758620689657</v>
      </c>
      <c r="H15" s="86">
        <f>'1999'!O15</f>
        <v>15.970961887477314</v>
      </c>
      <c r="I15" s="86">
        <f>'1999'!Q15</f>
        <v>15.462794918330308</v>
      </c>
      <c r="J15" s="86">
        <f>'1999'!S15</f>
        <v>15.571687840290382</v>
      </c>
      <c r="K15" s="86">
        <f>'1999'!U15</f>
        <v>16.043557168784027</v>
      </c>
      <c r="L15" s="86">
        <f>'1999'!W15</f>
        <v>16.18874773139746</v>
      </c>
      <c r="M15" s="87">
        <f>'1999'!Y15</f>
        <v>16.297640653357533</v>
      </c>
      <c r="N15" s="106"/>
      <c r="O15" s="108" t="s">
        <v>52</v>
      </c>
      <c r="P15" s="109">
        <v>4724</v>
      </c>
      <c r="Q15" s="109">
        <v>14.1</v>
      </c>
      <c r="R15" s="109">
        <v>14.3</v>
      </c>
    </row>
    <row r="16" spans="1:18" ht="15">
      <c r="A16" s="80" t="str">
        <f>'1999'!A8</f>
        <v>Mosty u Jablunkova</v>
      </c>
      <c r="B16" s="86">
        <f>'1999'!C8</f>
        <v>13.02170283806344</v>
      </c>
      <c r="C16" s="86">
        <f>'1999'!E8</f>
        <v>12.85475792988314</v>
      </c>
      <c r="D16" s="86">
        <f>'1999'!G8</f>
        <v>13.02170283806344</v>
      </c>
      <c r="E16" s="86">
        <f>'1999'!I8</f>
        <v>12.020033388981636</v>
      </c>
      <c r="F16" s="86">
        <f>'1999'!K8</f>
        <v>11.352253756260435</v>
      </c>
      <c r="G16" s="86">
        <f>'1999'!M8</f>
        <v>11.352253756260435</v>
      </c>
      <c r="H16" s="86">
        <f>'1999'!O8</f>
        <v>11.630495269894269</v>
      </c>
      <c r="I16" s="86">
        <f>'1999'!Q8</f>
        <v>11.5748469671675</v>
      </c>
      <c r="J16" s="86">
        <f>'1999'!S8</f>
        <v>11.5748469671675</v>
      </c>
      <c r="K16" s="86">
        <f>'1999'!U8</f>
        <v>12.242626599888704</v>
      </c>
      <c r="L16" s="86">
        <f>'1999'!W8</f>
        <v>13.132999443516974</v>
      </c>
      <c r="M16" s="87">
        <f>'1999'!Y8</f>
        <v>13.912075681691707</v>
      </c>
      <c r="N16" s="106"/>
      <c r="O16" s="108" t="s">
        <v>12</v>
      </c>
      <c r="P16" s="109">
        <v>4818</v>
      </c>
      <c r="Q16" s="109">
        <v>14.4</v>
      </c>
      <c r="R16" s="109">
        <v>14.1</v>
      </c>
    </row>
    <row r="17" spans="1:18" ht="15">
      <c r="A17" s="80" t="str">
        <f>'1999'!A6</f>
        <v>Hrádek</v>
      </c>
      <c r="B17" s="86">
        <f>'1999'!C6</f>
        <v>12.095808383233534</v>
      </c>
      <c r="C17" s="86">
        <f>'1999'!E6</f>
        <v>11.017964071856287</v>
      </c>
      <c r="D17" s="86">
        <f>'1999'!G6</f>
        <v>9.221556886227544</v>
      </c>
      <c r="E17" s="86">
        <f>'1999'!I6</f>
        <v>8.502994011976048</v>
      </c>
      <c r="F17" s="86">
        <f>'1999'!K6</f>
        <v>8.383233532934131</v>
      </c>
      <c r="G17" s="86">
        <f>'1999'!M6</f>
        <v>8.862275449101796</v>
      </c>
      <c r="H17" s="86">
        <f>'1999'!O6</f>
        <v>10.419161676646707</v>
      </c>
      <c r="I17" s="86">
        <f>'1999'!Q6</f>
        <v>10.179640718562874</v>
      </c>
      <c r="J17" s="86">
        <f>'1999'!S6</f>
        <v>11.497005988023952</v>
      </c>
      <c r="K17" s="86">
        <f>'1999'!U6</f>
        <v>11.8562874251497</v>
      </c>
      <c r="L17" s="86">
        <f>'1999'!W6</f>
        <v>12.455089820359282</v>
      </c>
      <c r="M17" s="87">
        <f>'1999'!Y6</f>
        <v>13.41317365269461</v>
      </c>
      <c r="N17" s="106"/>
      <c r="O17" s="108" t="s">
        <v>13</v>
      </c>
      <c r="P17" s="109">
        <v>4822</v>
      </c>
      <c r="Q17" s="109">
        <v>14.4</v>
      </c>
      <c r="R17" s="109">
        <v>12.1</v>
      </c>
    </row>
    <row r="18" spans="1:18" ht="15">
      <c r="A18" s="80" t="str">
        <f>'1999'!A16</f>
        <v>Bocanovice</v>
      </c>
      <c r="B18" s="86">
        <f>'1999'!C16</f>
        <v>15.656565656565657</v>
      </c>
      <c r="C18" s="86">
        <f>'1999'!E16</f>
        <v>16.161616161616163</v>
      </c>
      <c r="D18" s="86">
        <f>'1999'!G16</f>
        <v>16.666666666666664</v>
      </c>
      <c r="E18" s="86">
        <f>'1999'!I16</f>
        <v>12.626262626262626</v>
      </c>
      <c r="F18" s="86">
        <f>'1999'!K16</f>
        <v>12.626262626262626</v>
      </c>
      <c r="G18" s="86">
        <f>'1999'!M16</f>
        <v>13.131313131313133</v>
      </c>
      <c r="H18" s="86">
        <f>'1999'!O16</f>
        <v>15.151515151515152</v>
      </c>
      <c r="I18" s="86">
        <f>'1999'!Q16</f>
        <v>14.14141414141414</v>
      </c>
      <c r="J18" s="86">
        <f>'1999'!S16</f>
        <v>14.14141414141414</v>
      </c>
      <c r="K18" s="86">
        <f>'1999'!U16</f>
        <v>14.646464646464647</v>
      </c>
      <c r="L18" s="86">
        <f>'1999'!W16</f>
        <v>18.181818181818183</v>
      </c>
      <c r="M18" s="87">
        <f>'1999'!Y16</f>
        <v>18.68686868686869</v>
      </c>
      <c r="N18" s="106"/>
      <c r="O18" s="108" t="s">
        <v>14</v>
      </c>
      <c r="P18" s="109">
        <v>4449</v>
      </c>
      <c r="Q18" s="109">
        <v>13.3</v>
      </c>
      <c r="R18" s="109">
        <v>11.3</v>
      </c>
    </row>
    <row r="19" spans="1:18" ht="15.75" thickBot="1">
      <c r="A19" s="82" t="str">
        <f>'1999'!A19</f>
        <v>Horní Lomná</v>
      </c>
      <c r="B19" s="88">
        <f>'1999'!C19</f>
        <v>19.25465838509317</v>
      </c>
      <c r="C19" s="88">
        <f>'1999'!E19</f>
        <v>21.11801242236025</v>
      </c>
      <c r="D19" s="88">
        <f>'1999'!G19</f>
        <v>22.36024844720497</v>
      </c>
      <c r="E19" s="88">
        <f>'1999'!I19</f>
        <v>16.77018633540373</v>
      </c>
      <c r="F19" s="88">
        <f>'1999'!K19</f>
        <v>15.527950310559005</v>
      </c>
      <c r="G19" s="88">
        <f>'1999'!M19</f>
        <v>16.77018633540373</v>
      </c>
      <c r="H19" s="88">
        <f>'1999'!O19</f>
        <v>18.633540372670808</v>
      </c>
      <c r="I19" s="88">
        <f>'1999'!Q19</f>
        <v>19.25465838509317</v>
      </c>
      <c r="J19" s="88">
        <f>'1999'!S19</f>
        <v>18.012422360248447</v>
      </c>
      <c r="K19" s="88">
        <f>'1999'!U19</f>
        <v>19.25465838509317</v>
      </c>
      <c r="L19" s="88">
        <f>'1999'!W19</f>
        <v>22.981366459627328</v>
      </c>
      <c r="M19" s="89">
        <f>'1999'!Y19</f>
        <v>24.84472049689441</v>
      </c>
      <c r="N19" s="106"/>
      <c r="O19" s="108" t="s">
        <v>15</v>
      </c>
      <c r="P19" s="109">
        <v>4306</v>
      </c>
      <c r="Q19" s="109">
        <v>12.8</v>
      </c>
      <c r="R19" s="109">
        <v>10.8</v>
      </c>
    </row>
    <row r="20" spans="1:18" ht="15">
      <c r="A20" s="104"/>
      <c r="B20" s="104"/>
      <c r="C20" s="104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8" t="s">
        <v>16</v>
      </c>
      <c r="P20" s="109">
        <v>4309</v>
      </c>
      <c r="Q20" s="109">
        <v>12.8</v>
      </c>
      <c r="R20" s="109">
        <v>10.7</v>
      </c>
    </row>
    <row r="21" spans="1:18" ht="38.25" customHeight="1" thickBot="1">
      <c r="A21" s="174" t="s">
        <v>46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06"/>
      <c r="O21" s="108" t="s">
        <v>17</v>
      </c>
      <c r="P21" s="109">
        <v>4472</v>
      </c>
      <c r="Q21" s="109">
        <v>13.3</v>
      </c>
      <c r="R21" s="109">
        <v>11.3</v>
      </c>
    </row>
    <row r="22" spans="1:18" ht="21" customHeight="1">
      <c r="A22" s="126" t="s">
        <v>23</v>
      </c>
      <c r="B22" s="127" t="s">
        <v>52</v>
      </c>
      <c r="C22" s="127" t="s">
        <v>12</v>
      </c>
      <c r="D22" s="127" t="s">
        <v>13</v>
      </c>
      <c r="E22" s="127" t="s">
        <v>14</v>
      </c>
      <c r="F22" s="127" t="s">
        <v>15</v>
      </c>
      <c r="G22" s="127" t="s">
        <v>16</v>
      </c>
      <c r="H22" s="127" t="s">
        <v>17</v>
      </c>
      <c r="I22" s="127" t="s">
        <v>18</v>
      </c>
      <c r="J22" s="127" t="s">
        <v>19</v>
      </c>
      <c r="K22" s="127" t="s">
        <v>20</v>
      </c>
      <c r="L22" s="127" t="s">
        <v>21</v>
      </c>
      <c r="M22" s="128" t="s">
        <v>22</v>
      </c>
      <c r="N22" s="106"/>
      <c r="O22" s="108" t="s">
        <v>18</v>
      </c>
      <c r="P22" s="109">
        <v>4404</v>
      </c>
      <c r="Q22" s="109">
        <v>13.1</v>
      </c>
      <c r="R22" s="109">
        <v>11.3</v>
      </c>
    </row>
    <row r="23" spans="1:18" ht="15">
      <c r="A23" s="110">
        <f>'2000'!A20</f>
        <v>0</v>
      </c>
      <c r="B23" s="124">
        <f>'2000'!C20</f>
        <v>0</v>
      </c>
      <c r="C23" s="124">
        <f>'2000'!E20</f>
        <v>0</v>
      </c>
      <c r="D23" s="124">
        <f>'2000'!G20</f>
        <v>0</v>
      </c>
      <c r="E23" s="124">
        <f>'2000'!I20</f>
        <v>0</v>
      </c>
      <c r="F23" s="124">
        <f>'2000'!K20</f>
        <v>0</v>
      </c>
      <c r="G23" s="124">
        <f>'2000'!M20</f>
        <v>0</v>
      </c>
      <c r="H23" s="124">
        <f>'2000'!O20</f>
        <v>0</v>
      </c>
      <c r="I23" s="124">
        <f>'2000'!Q20</f>
        <v>0</v>
      </c>
      <c r="J23" s="124">
        <f>'2000'!S20</f>
        <v>0</v>
      </c>
      <c r="K23" s="124">
        <f>'2000'!U20</f>
        <v>0</v>
      </c>
      <c r="L23" s="124">
        <f>'2000'!W20</f>
        <v>0</v>
      </c>
      <c r="M23" s="125">
        <f>'2000'!Y20</f>
        <v>0</v>
      </c>
      <c r="N23" s="106"/>
      <c r="O23" s="108" t="s">
        <v>19</v>
      </c>
      <c r="P23" s="109">
        <v>4260</v>
      </c>
      <c r="Q23" s="109">
        <v>12.7</v>
      </c>
      <c r="R23" s="109">
        <v>10.3</v>
      </c>
    </row>
    <row r="24" spans="1:18" ht="15">
      <c r="A24" s="80" t="str">
        <f>'2000'!A4</f>
        <v>Bocanovice</v>
      </c>
      <c r="B24" s="90">
        <f>'2000'!C4</f>
        <v>17.67676767676768</v>
      </c>
      <c r="C24" s="90">
        <f>'2000'!E4</f>
        <v>15.656565656565657</v>
      </c>
      <c r="D24" s="90">
        <f>'2000'!G4</f>
        <v>14.646464646464647</v>
      </c>
      <c r="E24" s="90">
        <f>'2000'!I4</f>
        <v>12.121212121212121</v>
      </c>
      <c r="F24" s="90">
        <f>'2000'!K4</f>
        <v>10.606060606060606</v>
      </c>
      <c r="G24" s="90">
        <f>'2000'!M4</f>
        <v>11.11111111111111</v>
      </c>
      <c r="H24" s="90">
        <f>'2000'!O4</f>
        <v>10.1010101010101</v>
      </c>
      <c r="I24" s="90">
        <f>'2000'!Q4</f>
        <v>8.585858585858585</v>
      </c>
      <c r="J24" s="90">
        <f>'2000'!S4</f>
        <v>7.07070707070707</v>
      </c>
      <c r="K24" s="90">
        <f>'2000'!U4</f>
        <v>7.07070707070707</v>
      </c>
      <c r="L24" s="90">
        <f>'2000'!W4</f>
        <v>6.565656565656567</v>
      </c>
      <c r="M24" s="91">
        <f>'2000'!Y4</f>
        <v>9.090909090909092</v>
      </c>
      <c r="N24" s="106"/>
      <c r="O24" s="108" t="s">
        <v>20</v>
      </c>
      <c r="P24" s="109">
        <v>4303</v>
      </c>
      <c r="Q24" s="109">
        <v>12.8</v>
      </c>
      <c r="R24" s="109">
        <v>9.7</v>
      </c>
    </row>
    <row r="25" spans="1:18" ht="15">
      <c r="A25" s="80" t="str">
        <f>'2000'!A6</f>
        <v>Hrádek</v>
      </c>
      <c r="B25" s="90">
        <f>'2000'!C6</f>
        <v>14.251497005988023</v>
      </c>
      <c r="C25" s="90">
        <f>'2000'!E6</f>
        <v>14.131736526946106</v>
      </c>
      <c r="D25" s="90">
        <f>'2000'!G6</f>
        <v>12.095808383233534</v>
      </c>
      <c r="E25" s="90">
        <f>'2000'!I6</f>
        <v>11.25748502994012</v>
      </c>
      <c r="F25" s="90">
        <f>'2000'!K6</f>
        <v>10.778443113772456</v>
      </c>
      <c r="G25" s="90">
        <f>'2000'!M6</f>
        <v>10.658682634730539</v>
      </c>
      <c r="H25" s="90">
        <f>'2000'!O6</f>
        <v>11.25748502994012</v>
      </c>
      <c r="I25" s="90">
        <f>'2000'!Q6</f>
        <v>11.25748502994012</v>
      </c>
      <c r="J25" s="90">
        <f>'2000'!S6</f>
        <v>10.29940119760479</v>
      </c>
      <c r="K25" s="90">
        <f>'2000'!U6</f>
        <v>9.70059880239521</v>
      </c>
      <c r="L25" s="90">
        <f>'2000'!W6</f>
        <v>9.940119760479043</v>
      </c>
      <c r="M25" s="91">
        <f>'2000'!Y6</f>
        <v>11.137724550898204</v>
      </c>
      <c r="N25" s="106"/>
      <c r="O25" s="108" t="s">
        <v>21</v>
      </c>
      <c r="P25" s="109">
        <v>4300</v>
      </c>
      <c r="Q25" s="109">
        <v>12.8</v>
      </c>
      <c r="R25" s="109">
        <v>9.9</v>
      </c>
    </row>
    <row r="26" spans="1:18" ht="15">
      <c r="A26" s="80" t="str">
        <f>'2000'!A5</f>
        <v>Vendryně</v>
      </c>
      <c r="B26" s="90">
        <f>'2000'!C5</f>
        <v>11.553784860557768</v>
      </c>
      <c r="C26" s="90">
        <f>'2000'!E5</f>
        <v>11.26920887877063</v>
      </c>
      <c r="D26" s="90">
        <f>'2000'!G5</f>
        <v>11.326124075128059</v>
      </c>
      <c r="E26" s="90">
        <f>'2000'!I5</f>
        <v>10.472396129766647</v>
      </c>
      <c r="F26" s="90">
        <f>'2000'!K5</f>
        <v>10.301650540694366</v>
      </c>
      <c r="G26" s="90">
        <f>'2000'!M5</f>
        <v>10.41548093340922</v>
      </c>
      <c r="H26" s="90">
        <f>'2000'!O5</f>
        <v>11.155378486055776</v>
      </c>
      <c r="I26" s="90">
        <f>'2000'!Q5</f>
        <v>10.700056915196358</v>
      </c>
      <c r="J26" s="90">
        <f>'2000'!S5</f>
        <v>10.813887307911212</v>
      </c>
      <c r="K26" s="90">
        <f>'2000'!U5</f>
        <v>11.09846328969835</v>
      </c>
      <c r="L26" s="90">
        <f>'2000'!W5</f>
        <v>10.700056915196358</v>
      </c>
      <c r="M26" s="91">
        <f>'2000'!Y5</f>
        <v>11.439954467842913</v>
      </c>
      <c r="N26" s="106"/>
      <c r="O26" s="108" t="s">
        <v>22</v>
      </c>
      <c r="P26" s="109">
        <v>4442</v>
      </c>
      <c r="Q26" s="109">
        <v>13.2</v>
      </c>
      <c r="R26" s="109">
        <v>11.1</v>
      </c>
    </row>
    <row r="27" spans="1:18" ht="15">
      <c r="A27" s="80" t="str">
        <f>'2000'!A7</f>
        <v>Bystřice</v>
      </c>
      <c r="B27" s="90">
        <f>'2000'!C7</f>
        <v>12.450505939287286</v>
      </c>
      <c r="C27" s="90">
        <f>'2000'!E7</f>
        <v>12.802463704355477</v>
      </c>
      <c r="D27" s="90">
        <f>'2000'!G7</f>
        <v>12.450505939287286</v>
      </c>
      <c r="E27" s="90">
        <f>'2000'!I7</f>
        <v>10.910690717113948</v>
      </c>
      <c r="F27" s="90">
        <f>'2000'!K7</f>
        <v>10.822701275846898</v>
      </c>
      <c r="G27" s="90">
        <f>'2000'!M7</f>
        <v>10.646722393312801</v>
      </c>
      <c r="H27" s="90">
        <f>'2000'!O7</f>
        <v>11.570611526616807</v>
      </c>
      <c r="I27" s="90">
        <f>'2000'!Q7</f>
        <v>11.306643202815662</v>
      </c>
      <c r="J27" s="90">
        <f>'2000'!S7</f>
        <v>10.822701275846898</v>
      </c>
      <c r="K27" s="90">
        <f>'2000'!U7</f>
        <v>10.910690717113948</v>
      </c>
      <c r="L27" s="90">
        <f>'2000'!W7</f>
        <v>10.778706555213374</v>
      </c>
      <c r="M27" s="91">
        <f>'2000'!Y7</f>
        <v>11.39463264408271</v>
      </c>
      <c r="N27" s="106"/>
      <c r="O27" s="108" t="s">
        <v>52</v>
      </c>
      <c r="P27" s="109">
        <v>4563</v>
      </c>
      <c r="Q27" s="109">
        <v>13.5</v>
      </c>
      <c r="R27" s="109">
        <v>12</v>
      </c>
    </row>
    <row r="28" spans="1:18" ht="15">
      <c r="A28" s="80" t="str">
        <f>'2000'!A14</f>
        <v>Dolní Lomná</v>
      </c>
      <c r="B28" s="90">
        <f>'2000'!C14</f>
        <v>19.346049046321525</v>
      </c>
      <c r="C28" s="90">
        <f>'2000'!E14</f>
        <v>18.52861035422343</v>
      </c>
      <c r="D28" s="90">
        <f>'2000'!G14</f>
        <v>17.71117166212534</v>
      </c>
      <c r="E28" s="90">
        <f>'2000'!I14</f>
        <v>13.35149863760218</v>
      </c>
      <c r="F28" s="90">
        <f>'2000'!K14</f>
        <v>12.534059945504087</v>
      </c>
      <c r="G28" s="90">
        <f>'2000'!M14</f>
        <v>11.1716621253406</v>
      </c>
      <c r="H28" s="90">
        <f>'2000'!O14</f>
        <v>11.716621253405995</v>
      </c>
      <c r="I28" s="90">
        <f>'2000'!Q14</f>
        <v>11.1716621253406</v>
      </c>
      <c r="J28" s="90">
        <f>'2000'!S14</f>
        <v>11.989100817438691</v>
      </c>
      <c r="K28" s="90">
        <f>'2000'!U14</f>
        <v>11.716621253405995</v>
      </c>
      <c r="L28" s="90">
        <f>'2000'!W14</f>
        <v>12.534059945504087</v>
      </c>
      <c r="M28" s="91">
        <f>'2000'!Y14</f>
        <v>15.803814713896458</v>
      </c>
      <c r="N28" s="106"/>
      <c r="O28" s="108" t="s">
        <v>12</v>
      </c>
      <c r="P28" s="109">
        <v>4521</v>
      </c>
      <c r="Q28" s="109">
        <v>13.3</v>
      </c>
      <c r="R28" s="109">
        <v>10.9</v>
      </c>
    </row>
    <row r="29" spans="1:18" ht="15">
      <c r="A29" s="80" t="str">
        <f>'2000'!A8</f>
        <v>Milíkov</v>
      </c>
      <c r="B29" s="90">
        <f>'2000'!C8</f>
        <v>13.170731707317074</v>
      </c>
      <c r="C29" s="90">
        <f>'2000'!E8</f>
        <v>12.357723577235772</v>
      </c>
      <c r="D29" s="90">
        <f>'2000'!G8</f>
        <v>12.845528455284553</v>
      </c>
      <c r="E29" s="90">
        <f>'2000'!I8</f>
        <v>12.032520325203253</v>
      </c>
      <c r="F29" s="90">
        <f>'2000'!K8</f>
        <v>11.869918699186991</v>
      </c>
      <c r="G29" s="90">
        <f>'2000'!M8</f>
        <v>11.544715447154472</v>
      </c>
      <c r="H29" s="90">
        <f>'2000'!O8</f>
        <v>12.845528455284553</v>
      </c>
      <c r="I29" s="90">
        <f>'2000'!Q8</f>
        <v>12.520325203252034</v>
      </c>
      <c r="J29" s="90">
        <f>'2000'!S8</f>
        <v>11.707317073170733</v>
      </c>
      <c r="K29" s="90">
        <f>'2000'!U8</f>
        <v>11.869918699186991</v>
      </c>
      <c r="L29" s="90">
        <f>'2000'!W8</f>
        <v>11.707317073170733</v>
      </c>
      <c r="M29" s="91">
        <f>'2000'!Y8</f>
        <v>12.845528455284553</v>
      </c>
      <c r="N29" s="106"/>
      <c r="O29" s="108" t="s">
        <v>13</v>
      </c>
      <c r="P29" s="109">
        <v>4446</v>
      </c>
      <c r="Q29" s="109">
        <v>13.1</v>
      </c>
      <c r="R29" s="109">
        <v>10.5</v>
      </c>
    </row>
    <row r="30" spans="1:18" ht="15">
      <c r="A30" s="81" t="str">
        <f>'2000'!A17</f>
        <v>Hrčava</v>
      </c>
      <c r="B30" s="90">
        <f>'2000'!C17</f>
        <v>19.00826446280992</v>
      </c>
      <c r="C30" s="90">
        <f>'2000'!E17</f>
        <v>18.181818181818183</v>
      </c>
      <c r="D30" s="90">
        <f>'2000'!G17</f>
        <v>19.00826446280992</v>
      </c>
      <c r="E30" s="90">
        <f>'2000'!I17</f>
        <v>14.049586776859504</v>
      </c>
      <c r="F30" s="90">
        <f>'2000'!K17</f>
        <v>14.049586776859504</v>
      </c>
      <c r="G30" s="90">
        <f>'2000'!M17</f>
        <v>14.87603305785124</v>
      </c>
      <c r="H30" s="90">
        <f>'2000'!O17</f>
        <v>14.87603305785124</v>
      </c>
      <c r="I30" s="90">
        <f>'2000'!Q17</f>
        <v>12.396694214876034</v>
      </c>
      <c r="J30" s="90">
        <f>'2000'!S17</f>
        <v>13.223140495867769</v>
      </c>
      <c r="K30" s="90">
        <f>'2000'!U17</f>
        <v>14.049586776859504</v>
      </c>
      <c r="L30" s="90">
        <f>'2000'!W17</f>
        <v>16.528925619834713</v>
      </c>
      <c r="M30" s="91">
        <f>'2000'!Y17</f>
        <v>17.355371900826448</v>
      </c>
      <c r="N30" s="106"/>
      <c r="O30" s="108" t="s">
        <v>14</v>
      </c>
      <c r="P30" s="109">
        <v>4276</v>
      </c>
      <c r="Q30" s="109">
        <v>12.6</v>
      </c>
      <c r="R30" s="109">
        <v>9.8</v>
      </c>
    </row>
    <row r="31" spans="1:18" ht="15">
      <c r="A31" s="80" t="str">
        <f>'2000'!A16</f>
        <v>Písek</v>
      </c>
      <c r="B31" s="90">
        <f>'2000'!C16</f>
        <v>16.6073546856465</v>
      </c>
      <c r="C31" s="90">
        <f>'2000'!E16</f>
        <v>17.319098457888494</v>
      </c>
      <c r="D31" s="90">
        <f>'2000'!G16</f>
        <v>16.844602609727165</v>
      </c>
      <c r="E31" s="90">
        <f>'2000'!I16</f>
        <v>15.658362989323843</v>
      </c>
      <c r="F31" s="90">
        <f>'2000'!K16</f>
        <v>14.709371293001187</v>
      </c>
      <c r="G31" s="90">
        <f>'2000'!M16</f>
        <v>14.116251482799525</v>
      </c>
      <c r="H31" s="90">
        <f>'2000'!O16</f>
        <v>13.87900355871886</v>
      </c>
      <c r="I31" s="90">
        <f>'2000'!Q16</f>
        <v>13.167259786476867</v>
      </c>
      <c r="J31" s="90">
        <f>'2000'!S16</f>
        <v>13.167259786476867</v>
      </c>
      <c r="K31" s="90">
        <f>'2000'!U16</f>
        <v>13.641755634638198</v>
      </c>
      <c r="L31" s="90">
        <f>'2000'!W16</f>
        <v>13.997627520759192</v>
      </c>
      <c r="M31" s="91">
        <f>'2000'!Y16</f>
        <v>15.06524317912218</v>
      </c>
      <c r="N31" s="106"/>
      <c r="O31" s="108" t="s">
        <v>15</v>
      </c>
      <c r="P31" s="109">
        <v>4090</v>
      </c>
      <c r="Q31" s="109">
        <v>12.1</v>
      </c>
      <c r="R31" s="109">
        <v>9.9</v>
      </c>
    </row>
    <row r="32" spans="1:18" ht="15">
      <c r="A32" s="80" t="str">
        <f>'2000'!A12</f>
        <v>Bukovec</v>
      </c>
      <c r="B32" s="90">
        <f>'2000'!C12</f>
        <v>14.65076660988075</v>
      </c>
      <c r="C32" s="90">
        <f>'2000'!E12</f>
        <v>14.480408858603067</v>
      </c>
      <c r="D32" s="90">
        <f>'2000'!G12</f>
        <v>14.139693356047701</v>
      </c>
      <c r="E32" s="90">
        <f>'2000'!I12</f>
        <v>13.1175468483816</v>
      </c>
      <c r="F32" s="90">
        <f>'2000'!K12</f>
        <v>13.287904599659283</v>
      </c>
      <c r="G32" s="90">
        <f>'2000'!M12</f>
        <v>14.139693356047701</v>
      </c>
      <c r="H32" s="90">
        <f>'2000'!O12</f>
        <v>14.310051107325384</v>
      </c>
      <c r="I32" s="90">
        <f>'2000'!Q12</f>
        <v>13.458262350936966</v>
      </c>
      <c r="J32" s="90">
        <f>'2000'!S12</f>
        <v>12.265758091993186</v>
      </c>
      <c r="K32" s="90">
        <f>'2000'!U12</f>
        <v>12.265758091993186</v>
      </c>
      <c r="L32" s="90">
        <f>'2000'!W12</f>
        <v>12.776831345826235</v>
      </c>
      <c r="M32" s="91">
        <f>'2000'!Y12</f>
        <v>13.62862010221465</v>
      </c>
      <c r="N32" s="106"/>
      <c r="O32" s="108" t="s">
        <v>16</v>
      </c>
      <c r="P32" s="109">
        <v>4329</v>
      </c>
      <c r="Q32" s="109">
        <v>12.8</v>
      </c>
      <c r="R32" s="109">
        <v>10.5</v>
      </c>
    </row>
    <row r="33" spans="1:18" ht="15">
      <c r="A33" s="80" t="str">
        <f>'2000'!A11</f>
        <v>Návsí </v>
      </c>
      <c r="B33" s="90">
        <f>'2000'!C11</f>
        <v>14.268867924528303</v>
      </c>
      <c r="C33" s="90">
        <f>'2000'!E11</f>
        <v>14.74056603773585</v>
      </c>
      <c r="D33" s="90">
        <f>'2000'!G11</f>
        <v>14.858490566037736</v>
      </c>
      <c r="E33" s="90">
        <f>'2000'!I11</f>
        <v>13.73820754716981</v>
      </c>
      <c r="F33" s="90">
        <f>'2000'!K11</f>
        <v>13.502358490566039</v>
      </c>
      <c r="G33" s="90">
        <f>'2000'!M11</f>
        <v>13.974056603773585</v>
      </c>
      <c r="H33" s="90">
        <f>'2000'!O11</f>
        <v>13.73820754716981</v>
      </c>
      <c r="I33" s="90">
        <f>'2000'!Q11</f>
        <v>13.325471698113208</v>
      </c>
      <c r="J33" s="90">
        <f>'2000'!S11</f>
        <v>12.14622641509434</v>
      </c>
      <c r="K33" s="90">
        <f>'2000'!U11</f>
        <v>12.087264150943396</v>
      </c>
      <c r="L33" s="90">
        <f>'2000'!W11</f>
        <v>12.617924528301888</v>
      </c>
      <c r="M33" s="91">
        <f>'2000'!Y11</f>
        <v>13.325471698113208</v>
      </c>
      <c r="N33" s="106"/>
      <c r="O33" s="108" t="s">
        <v>17</v>
      </c>
      <c r="P33" s="109">
        <v>4505</v>
      </c>
      <c r="Q33" s="109">
        <v>13.3</v>
      </c>
      <c r="R33" s="109">
        <v>11.6</v>
      </c>
    </row>
    <row r="34" spans="1:18" ht="15">
      <c r="A34" s="80" t="str">
        <f>'2000'!A13</f>
        <v>Třinec</v>
      </c>
      <c r="B34" s="90">
        <f>'2000'!C13</f>
        <v>13.73098910581383</v>
      </c>
      <c r="C34" s="90">
        <f>'2000'!E13</f>
        <v>14.221766799697983</v>
      </c>
      <c r="D34" s="90">
        <f>'2000'!G13</f>
        <v>14.534570165030742</v>
      </c>
      <c r="E34" s="90">
        <f>'2000'!I13</f>
        <v>13.601553230503722</v>
      </c>
      <c r="F34" s="90">
        <f>'2000'!K13</f>
        <v>13.132348182504582</v>
      </c>
      <c r="G34" s="90">
        <f>'2000'!M13</f>
        <v>13.164707151332111</v>
      </c>
      <c r="H34" s="90">
        <f>'2000'!O13</f>
        <v>13.61233955344623</v>
      </c>
      <c r="I34" s="90">
        <f>'2000'!Q13</f>
        <v>13.660878006687522</v>
      </c>
      <c r="J34" s="90">
        <f>'2000'!S13</f>
        <v>13.272570380757202</v>
      </c>
      <c r="K34" s="90">
        <f>'2000'!U13</f>
        <v>13.428972063423577</v>
      </c>
      <c r="L34" s="90">
        <f>'2000'!W13</f>
        <v>13.531442131377414</v>
      </c>
      <c r="M34" s="91">
        <f>'2000'!Y13</f>
        <v>13.61233955344623</v>
      </c>
      <c r="N34" s="106"/>
      <c r="O34" s="108" t="s">
        <v>18</v>
      </c>
      <c r="P34" s="109">
        <v>4434</v>
      </c>
      <c r="Q34" s="109">
        <v>13.1</v>
      </c>
      <c r="R34" s="109">
        <v>11.7</v>
      </c>
    </row>
    <row r="35" spans="1:18" ht="15">
      <c r="A35" s="80" t="str">
        <f>'2000'!A9</f>
        <v>Mosty u Jablunkova</v>
      </c>
      <c r="B35" s="90">
        <f>'2000'!C9</f>
        <v>14.301613800779075</v>
      </c>
      <c r="C35" s="90">
        <f>'2000'!E9</f>
        <v>14.524207011686144</v>
      </c>
      <c r="D35" s="90">
        <f>'2000'!G9</f>
        <v>14.24596549805231</v>
      </c>
      <c r="E35" s="90">
        <f>'2000'!I9</f>
        <v>13.132999443516974</v>
      </c>
      <c r="F35" s="90">
        <f>'2000'!K9</f>
        <v>12.020033388981636</v>
      </c>
      <c r="G35" s="90">
        <f>'2000'!M9</f>
        <v>11.797440178074568</v>
      </c>
      <c r="H35" s="90">
        <f>'2000'!O9</f>
        <v>11.519198664440735</v>
      </c>
      <c r="I35" s="90">
        <f>'2000'!Q9</f>
        <v>11.407902058987201</v>
      </c>
      <c r="J35" s="90">
        <f>'2000'!S9</f>
        <v>11.074012242626601</v>
      </c>
      <c r="K35" s="90">
        <f>'2000'!U9</f>
        <v>11.5748469671675</v>
      </c>
      <c r="L35" s="90">
        <f>'2000'!W9</f>
        <v>10.9070673344463</v>
      </c>
      <c r="M35" s="91">
        <f>'2000'!Y9</f>
        <v>11.519198664440735</v>
      </c>
      <c r="N35" s="106"/>
      <c r="O35" s="108" t="s">
        <v>19</v>
      </c>
      <c r="P35" s="109">
        <v>4391</v>
      </c>
      <c r="Q35" s="109">
        <v>13</v>
      </c>
      <c r="R35" s="109">
        <v>11.7</v>
      </c>
    </row>
    <row r="36" spans="1:18" ht="15">
      <c r="A36" s="80" t="str">
        <f>'2000'!A15</f>
        <v>Jablunkov </v>
      </c>
      <c r="B36" s="90">
        <f>'2000'!C15</f>
        <v>16.297640653357533</v>
      </c>
      <c r="C36" s="90">
        <f>'2000'!E15</f>
        <v>15.862068965517242</v>
      </c>
      <c r="D36" s="90">
        <f>'2000'!G15</f>
        <v>15.390199637023594</v>
      </c>
      <c r="E36" s="90">
        <f>'2000'!I15</f>
        <v>14.228675136116154</v>
      </c>
      <c r="F36" s="90">
        <f>'2000'!K15</f>
        <v>14.010889292196008</v>
      </c>
      <c r="G36" s="90">
        <f>'2000'!M15</f>
        <v>14.264972776769511</v>
      </c>
      <c r="H36" s="90">
        <f>'2000'!O15</f>
        <v>15.644283121597097</v>
      </c>
      <c r="I36" s="90">
        <f>'2000'!Q15</f>
        <v>14.809437386569874</v>
      </c>
      <c r="J36" s="90">
        <f>'2000'!S15</f>
        <v>14.119782214156078</v>
      </c>
      <c r="K36" s="90">
        <f>'2000'!U15</f>
        <v>13.974591651542651</v>
      </c>
      <c r="L36" s="90">
        <f>'2000'!W15</f>
        <v>13.030852994555353</v>
      </c>
      <c r="M36" s="91">
        <f>'2000'!Y15</f>
        <v>13.284936479128856</v>
      </c>
      <c r="N36" s="106"/>
      <c r="O36" s="108" t="s">
        <v>20</v>
      </c>
      <c r="P36" s="109">
        <v>4434</v>
      </c>
      <c r="Q36" s="109">
        <v>13.1</v>
      </c>
      <c r="R36" s="109">
        <v>11.6</v>
      </c>
    </row>
    <row r="37" spans="1:18" ht="15">
      <c r="A37" s="80" t="str">
        <f>'2000'!A10</f>
        <v>Nýdek</v>
      </c>
      <c r="B37" s="90">
        <f>'2000'!C10</f>
        <v>13.961813842482101</v>
      </c>
      <c r="C37" s="90">
        <f>'2000'!E10</f>
        <v>14.797136038186157</v>
      </c>
      <c r="D37" s="90">
        <f>'2000'!G10</f>
        <v>14.558472553699284</v>
      </c>
      <c r="E37" s="90">
        <f>'2000'!I10</f>
        <v>13.007159904534607</v>
      </c>
      <c r="F37" s="90">
        <f>'2000'!K10</f>
        <v>12.76849642004773</v>
      </c>
      <c r="G37" s="90">
        <f>'2000'!M10</f>
        <v>12.529832935560858</v>
      </c>
      <c r="H37" s="90">
        <f>'2000'!O10</f>
        <v>12.887828162291171</v>
      </c>
      <c r="I37" s="90">
        <f>'2000'!Q10</f>
        <v>11.455847255369928</v>
      </c>
      <c r="J37" s="90">
        <f>'2000'!S10</f>
        <v>11.694510739856803</v>
      </c>
      <c r="K37" s="90">
        <f>'2000'!U10</f>
        <v>12.76849642004773</v>
      </c>
      <c r="L37" s="90">
        <f>'2000'!W10</f>
        <v>13.007159904534607</v>
      </c>
      <c r="M37" s="91">
        <f>'2000'!Y10</f>
        <v>14.558472553699284</v>
      </c>
      <c r="N37" s="106"/>
      <c r="O37" s="108" t="s">
        <v>21</v>
      </c>
      <c r="P37" s="109">
        <v>4433</v>
      </c>
      <c r="Q37" s="109">
        <v>13.1</v>
      </c>
      <c r="R37" s="109">
        <v>11.7</v>
      </c>
    </row>
    <row r="38" spans="1:18" ht="15">
      <c r="A38" s="80" t="str">
        <f>'2000'!A18</f>
        <v>Košařiska</v>
      </c>
      <c r="B38" s="90">
        <f>'2000'!C18</f>
        <v>18.497109826589593</v>
      </c>
      <c r="C38" s="90">
        <f>'2000'!E18</f>
        <v>19.653179190751445</v>
      </c>
      <c r="D38" s="90">
        <f>'2000'!G18</f>
        <v>17.341040462427745</v>
      </c>
      <c r="E38" s="90">
        <f>'2000'!I18</f>
        <v>15.606936416184972</v>
      </c>
      <c r="F38" s="90">
        <f>'2000'!K18</f>
        <v>15.028901734104046</v>
      </c>
      <c r="G38" s="90">
        <f>'2000'!M18</f>
        <v>15.606936416184972</v>
      </c>
      <c r="H38" s="90">
        <f>'2000'!O18</f>
        <v>15.606936416184972</v>
      </c>
      <c r="I38" s="90">
        <f>'2000'!Q18</f>
        <v>16.184971098265898</v>
      </c>
      <c r="J38" s="90">
        <f>'2000'!S18</f>
        <v>16.76300578034682</v>
      </c>
      <c r="K38" s="90">
        <f>'2000'!U18</f>
        <v>13.294797687861271</v>
      </c>
      <c r="L38" s="90">
        <f>'2000'!W18</f>
        <v>12.138728323699421</v>
      </c>
      <c r="M38" s="91">
        <f>'2000'!Y18</f>
        <v>12.138728323699421</v>
      </c>
      <c r="N38" s="106"/>
      <c r="O38" s="108" t="s">
        <v>22</v>
      </c>
      <c r="P38" s="109">
        <v>4559</v>
      </c>
      <c r="Q38" s="109">
        <v>13.5</v>
      </c>
      <c r="R38" s="109">
        <v>11.7</v>
      </c>
    </row>
    <row r="39" spans="1:18" ht="15.75" thickBot="1">
      <c r="A39" s="82" t="str">
        <f>'2000'!A19</f>
        <v>Horní Lomná</v>
      </c>
      <c r="B39" s="92">
        <f>'2000'!C19</f>
        <v>24.84472049689441</v>
      </c>
      <c r="C39" s="92">
        <f>'2000'!E19</f>
        <v>24.84472049689441</v>
      </c>
      <c r="D39" s="92">
        <f>'2000'!G19</f>
        <v>24.22360248447205</v>
      </c>
      <c r="E39" s="92">
        <f>'2000'!I19</f>
        <v>19.25465838509317</v>
      </c>
      <c r="F39" s="92">
        <f>'2000'!K19</f>
        <v>19.25465838509317</v>
      </c>
      <c r="G39" s="92">
        <f>'2000'!M19</f>
        <v>16.149068322981368</v>
      </c>
      <c r="H39" s="92">
        <f>'2000'!O19</f>
        <v>17.391304347826086</v>
      </c>
      <c r="I39" s="92">
        <f>'2000'!Q19</f>
        <v>18.012422360248447</v>
      </c>
      <c r="J39" s="92">
        <f>'2000'!S19</f>
        <v>16.77018633540373</v>
      </c>
      <c r="K39" s="92">
        <f>'2000'!U19</f>
        <v>16.77018633540373</v>
      </c>
      <c r="L39" s="92">
        <f>'2000'!W19</f>
        <v>19.875776397515526</v>
      </c>
      <c r="M39" s="93">
        <f>'2000'!Y19</f>
        <v>24.84472049689441</v>
      </c>
      <c r="N39" s="106"/>
      <c r="O39" s="108" t="s">
        <v>52</v>
      </c>
      <c r="P39" s="109">
        <v>4695</v>
      </c>
      <c r="Q39" s="109">
        <v>13.9</v>
      </c>
      <c r="R39" s="109">
        <v>12.7</v>
      </c>
    </row>
    <row r="40" spans="1:18" ht="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8" t="s">
        <v>12</v>
      </c>
      <c r="P40" s="109">
        <v>4674</v>
      </c>
      <c r="Q40" s="109">
        <v>13.8</v>
      </c>
      <c r="R40" s="109">
        <v>12.8</v>
      </c>
    </row>
    <row r="41" spans="1:18" ht="37.5" customHeight="1" thickBot="1">
      <c r="A41" s="174" t="s">
        <v>45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06"/>
      <c r="O41" s="108" t="s">
        <v>13</v>
      </c>
      <c r="P41" s="109">
        <v>4616</v>
      </c>
      <c r="Q41" s="109">
        <v>13.6</v>
      </c>
      <c r="R41" s="109">
        <v>12.7</v>
      </c>
    </row>
    <row r="42" spans="1:18" ht="21" customHeight="1">
      <c r="A42" s="121" t="s">
        <v>23</v>
      </c>
      <c r="B42" s="122" t="s">
        <v>52</v>
      </c>
      <c r="C42" s="122" t="s">
        <v>12</v>
      </c>
      <c r="D42" s="122" t="s">
        <v>13</v>
      </c>
      <c r="E42" s="122" t="s">
        <v>14</v>
      </c>
      <c r="F42" s="122" t="s">
        <v>15</v>
      </c>
      <c r="G42" s="122" t="s">
        <v>16</v>
      </c>
      <c r="H42" s="122" t="s">
        <v>17</v>
      </c>
      <c r="I42" s="122" t="s">
        <v>18</v>
      </c>
      <c r="J42" s="122" t="s">
        <v>19</v>
      </c>
      <c r="K42" s="122" t="s">
        <v>20</v>
      </c>
      <c r="L42" s="122" t="s">
        <v>21</v>
      </c>
      <c r="M42" s="123" t="s">
        <v>22</v>
      </c>
      <c r="N42" s="106"/>
      <c r="O42" s="108" t="s">
        <v>14</v>
      </c>
      <c r="P42" s="109">
        <v>4539</v>
      </c>
      <c r="Q42" s="109">
        <v>13.4</v>
      </c>
      <c r="R42" s="109">
        <v>12.3</v>
      </c>
    </row>
    <row r="43" spans="1:18" ht="15">
      <c r="A43" s="110" t="str">
        <f>'2001'!A4</f>
        <v>Bocanovice</v>
      </c>
      <c r="B43" s="86">
        <f>'2001'!C4</f>
        <v>10.606060606060606</v>
      </c>
      <c r="C43" s="119">
        <f>'2001'!E4</f>
        <v>10.1010101010101</v>
      </c>
      <c r="D43" s="119">
        <f>'2001'!G4</f>
        <v>8.080808080808081</v>
      </c>
      <c r="E43" s="119">
        <f>'2001'!I4</f>
        <v>7.575757575757576</v>
      </c>
      <c r="F43" s="119">
        <f>'2001'!K4</f>
        <v>7.575757575757576</v>
      </c>
      <c r="G43" s="119">
        <f>'2001'!M4</f>
        <v>6.565656565656567</v>
      </c>
      <c r="H43" s="119">
        <f>'2001'!O4</f>
        <v>7.575757575757576</v>
      </c>
      <c r="I43" s="119">
        <f>'2001'!Q4</f>
        <v>8.585858585858585</v>
      </c>
      <c r="J43" s="119">
        <f>'2001'!S4</f>
        <v>7.575757575757576</v>
      </c>
      <c r="K43" s="119">
        <f>'2001'!U4</f>
        <v>7.575757575757576</v>
      </c>
      <c r="L43" s="119">
        <f>'2001'!W4</f>
        <v>9.090909090909092</v>
      </c>
      <c r="M43" s="120">
        <f>'2001'!Y4</f>
        <v>10.606060606060606</v>
      </c>
      <c r="N43" s="106"/>
      <c r="O43" s="108" t="s">
        <v>15</v>
      </c>
      <c r="P43" s="109">
        <v>4470</v>
      </c>
      <c r="Q43" s="109">
        <v>13.2</v>
      </c>
      <c r="R43" s="109">
        <v>12</v>
      </c>
    </row>
    <row r="44" spans="1:18" ht="15">
      <c r="A44" s="80" t="str">
        <f>'2001'!A5</f>
        <v>Písečná</v>
      </c>
      <c r="B44" s="84">
        <f>'2001'!C5</f>
        <v>0</v>
      </c>
      <c r="C44" s="86">
        <f>'2001'!E5</f>
        <v>11.411411411411411</v>
      </c>
      <c r="D44" s="86">
        <f>'2001'!G5</f>
        <v>12.912912912912914</v>
      </c>
      <c r="E44" s="86">
        <f>'2001'!I5</f>
        <v>11.411411411411411</v>
      </c>
      <c r="F44" s="86">
        <f>'2001'!K5</f>
        <v>9.60960960960961</v>
      </c>
      <c r="G44" s="86">
        <f>'2001'!M5</f>
        <v>10.51051051051051</v>
      </c>
      <c r="H44" s="86">
        <f>'2001'!O5</f>
        <v>11.11111111111111</v>
      </c>
      <c r="I44" s="86">
        <f>'2001'!Q5</f>
        <v>10.81081081081081</v>
      </c>
      <c r="J44" s="86">
        <f>'2001'!S5</f>
        <v>10.21021021021021</v>
      </c>
      <c r="K44" s="86">
        <f>'2001'!U5</f>
        <v>8.708708708708707</v>
      </c>
      <c r="L44" s="86">
        <f>'2001'!W5</f>
        <v>9.60960960960961</v>
      </c>
      <c r="M44" s="87">
        <f>'2001'!Y5</f>
        <v>10.21021021021021</v>
      </c>
      <c r="N44" s="106"/>
      <c r="O44" s="108" t="s">
        <v>16</v>
      </c>
      <c r="P44" s="109">
        <v>4694</v>
      </c>
      <c r="Q44" s="109">
        <v>13.9</v>
      </c>
      <c r="R44" s="109">
        <v>12.8</v>
      </c>
    </row>
    <row r="45" spans="1:18" ht="15">
      <c r="A45" s="80" t="str">
        <f>'2001'!A6</f>
        <v>Bystřice</v>
      </c>
      <c r="B45" s="86">
        <f>'2001'!C6</f>
        <v>11.702595688517379</v>
      </c>
      <c r="C45" s="86">
        <f>'2001'!E6</f>
        <v>11.262648482182138</v>
      </c>
      <c r="D45" s="86">
        <f>'2001'!G6</f>
        <v>10.778706555213374</v>
      </c>
      <c r="E45" s="86">
        <f>'2001'!I6</f>
        <v>9.85481742190937</v>
      </c>
      <c r="F45" s="86">
        <f>'2001'!K6</f>
        <v>9.766827980642322</v>
      </c>
      <c r="G45" s="86">
        <f>'2001'!M6</f>
        <v>10.162780466344039</v>
      </c>
      <c r="H45" s="86">
        <f>'2001'!O6</f>
        <v>11.526616805983283</v>
      </c>
      <c r="I45" s="86">
        <f>'2001'!Q6</f>
        <v>11.526616805983283</v>
      </c>
      <c r="J45" s="86">
        <f>'2001'!S6</f>
        <v>11.130664320281566</v>
      </c>
      <c r="K45" s="86">
        <f>'2001'!U6</f>
        <v>10.866695996480424</v>
      </c>
      <c r="L45" s="86">
        <f>'2001'!W6</f>
        <v>11.042674879014518</v>
      </c>
      <c r="M45" s="87">
        <f>'2001'!Y6</f>
        <v>11.262648482182138</v>
      </c>
      <c r="N45" s="106"/>
      <c r="O45" s="108" t="s">
        <v>17</v>
      </c>
      <c r="P45" s="109">
        <v>4934</v>
      </c>
      <c r="Q45" s="109">
        <v>14.6</v>
      </c>
      <c r="R45" s="109">
        <v>13.5</v>
      </c>
    </row>
    <row r="46" spans="1:18" ht="15">
      <c r="A46" s="80" t="str">
        <f>'2001'!A7</f>
        <v>Mosty u Jablunkova</v>
      </c>
      <c r="B46" s="86">
        <f>'2001'!C7</f>
        <v>11.407902058987201</v>
      </c>
      <c r="C46" s="86">
        <f>'2001'!E7</f>
        <v>11.797440178074568</v>
      </c>
      <c r="D46" s="86">
        <f>'2001'!G7</f>
        <v>11.296605453533667</v>
      </c>
      <c r="E46" s="86">
        <f>'2001'!I7</f>
        <v>9.348914858096828</v>
      </c>
      <c r="F46" s="86">
        <f>'2001'!K7</f>
        <v>8.903728436282693</v>
      </c>
      <c r="G46" s="86">
        <f>'2001'!M7</f>
        <v>9.404563160823596</v>
      </c>
      <c r="H46" s="86">
        <f>'2001'!O7</f>
        <v>10.573177518085698</v>
      </c>
      <c r="I46" s="86">
        <f>'2001'!Q7</f>
        <v>11.463550361713967</v>
      </c>
      <c r="J46" s="86">
        <f>'2001'!S7</f>
        <v>11.686143572621036</v>
      </c>
      <c r="K46" s="86">
        <f>'2001'!U7</f>
        <v>12.075681691708402</v>
      </c>
      <c r="L46" s="86">
        <f>'2001'!W7</f>
        <v>12.465219810795771</v>
      </c>
      <c r="M46" s="87">
        <f>'2001'!Y7</f>
        <v>13.077351140790206</v>
      </c>
      <c r="N46" s="106"/>
      <c r="O46" s="108" t="s">
        <v>18</v>
      </c>
      <c r="P46" s="109">
        <v>5028</v>
      </c>
      <c r="Q46" s="109">
        <v>14.8</v>
      </c>
      <c r="R46" s="109">
        <v>13.1</v>
      </c>
    </row>
    <row r="47" spans="1:18" ht="15">
      <c r="A47" s="80" t="str">
        <f>'2001'!A8</f>
        <v>Hrádek</v>
      </c>
      <c r="B47" s="86">
        <f>'2001'!C8</f>
        <v>11.976047904191617</v>
      </c>
      <c r="C47" s="86">
        <f>'2001'!E8</f>
        <v>10.89820359281437</v>
      </c>
      <c r="D47" s="86">
        <f>'2001'!G8</f>
        <v>10.538922155688622</v>
      </c>
      <c r="E47" s="86">
        <f>'2001'!I8</f>
        <v>9.820359281437126</v>
      </c>
      <c r="F47" s="86">
        <f>'2001'!K8</f>
        <v>9.940119760479043</v>
      </c>
      <c r="G47" s="86">
        <f>'2001'!M8</f>
        <v>10.538922155688622</v>
      </c>
      <c r="H47" s="86">
        <f>'2001'!O8</f>
        <v>11.616766467065869</v>
      </c>
      <c r="I47" s="86">
        <f>'2001'!Q8</f>
        <v>11.736526946107785</v>
      </c>
      <c r="J47" s="86">
        <f>'2001'!S8</f>
        <v>11.736526946107785</v>
      </c>
      <c r="K47" s="86">
        <f>'2001'!U8</f>
        <v>11.616766467065869</v>
      </c>
      <c r="L47" s="86">
        <f>'2001'!W8</f>
        <v>11.736526946107785</v>
      </c>
      <c r="M47" s="87">
        <f>'2001'!Y8</f>
        <v>11.736526946107785</v>
      </c>
      <c r="N47" s="106"/>
      <c r="O47" s="108" t="s">
        <v>19</v>
      </c>
      <c r="P47" s="109">
        <v>5061</v>
      </c>
      <c r="Q47" s="109">
        <v>14.9</v>
      </c>
      <c r="R47" s="109">
        <v>13.5</v>
      </c>
    </row>
    <row r="48" spans="1:18" ht="15">
      <c r="A48" s="80" t="str">
        <f>'2001'!A9</f>
        <v>Vendryně</v>
      </c>
      <c r="B48" s="86">
        <f>'2001'!C9</f>
        <v>11.838360842344905</v>
      </c>
      <c r="C48" s="86">
        <f>'2001'!E9</f>
        <v>11.667615253272624</v>
      </c>
      <c r="D48" s="86">
        <f>'2001'!G9</f>
        <v>11.610700056915196</v>
      </c>
      <c r="E48" s="86">
        <f>'2001'!I9</f>
        <v>11.155378486055776</v>
      </c>
      <c r="F48" s="86">
        <f>'2001'!K9</f>
        <v>11.212293682413204</v>
      </c>
      <c r="G48" s="86">
        <f>'2001'!M9</f>
        <v>12.122936824132042</v>
      </c>
      <c r="H48" s="86">
        <f>'2001'!O9</f>
        <v>13.09049516220831</v>
      </c>
      <c r="I48" s="86">
        <f>'2001'!Q9</f>
        <v>12.40751280591918</v>
      </c>
      <c r="J48" s="86">
        <f>'2001'!S9</f>
        <v>12.17985202048947</v>
      </c>
      <c r="K48" s="86">
        <f>'2001'!U9</f>
        <v>12.40751280591918</v>
      </c>
      <c r="L48" s="86">
        <f>'2001'!W9</f>
        <v>11.72453044963005</v>
      </c>
      <c r="M48" s="87">
        <f>'2001'!Y9</f>
        <v>12.464428002276607</v>
      </c>
      <c r="N48" s="106"/>
      <c r="O48" s="108" t="s">
        <v>20</v>
      </c>
      <c r="P48" s="109">
        <v>5024</v>
      </c>
      <c r="Q48" s="109">
        <v>14.8</v>
      </c>
      <c r="R48" s="109">
        <v>13.4</v>
      </c>
    </row>
    <row r="49" spans="1:18" ht="15">
      <c r="A49" s="80" t="str">
        <f>'2001'!A10</f>
        <v>Bukovec</v>
      </c>
      <c r="B49" s="86">
        <f>'2001'!C10</f>
        <v>13.1175468483816</v>
      </c>
      <c r="C49" s="86">
        <f>'2001'!E10</f>
        <v>12.265758091993186</v>
      </c>
      <c r="D49" s="86">
        <f>'2001'!G10</f>
        <v>11.584327086882453</v>
      </c>
      <c r="E49" s="86">
        <f>'2001'!I10</f>
        <v>11.925042589437819</v>
      </c>
      <c r="F49" s="86">
        <f>'2001'!K10</f>
        <v>11.584327086882453</v>
      </c>
      <c r="G49" s="86">
        <f>'2001'!M10</f>
        <v>11.754684838160136</v>
      </c>
      <c r="H49" s="86">
        <f>'2001'!O10</f>
        <v>12.265758091993186</v>
      </c>
      <c r="I49" s="86">
        <f>'2001'!Q10</f>
        <v>12.265758091993186</v>
      </c>
      <c r="J49" s="86">
        <f>'2001'!S10</f>
        <v>11.584327086882453</v>
      </c>
      <c r="K49" s="86">
        <f>'2001'!U10</f>
        <v>11.754684838160136</v>
      </c>
      <c r="L49" s="86">
        <f>'2001'!W10</f>
        <v>11.925042589437819</v>
      </c>
      <c r="M49" s="87">
        <f>'2001'!Y10</f>
        <v>12.947189097103918</v>
      </c>
      <c r="N49" s="106"/>
      <c r="O49" s="108" t="s">
        <v>21</v>
      </c>
      <c r="P49" s="109">
        <v>5057</v>
      </c>
      <c r="Q49" s="109">
        <v>14.9</v>
      </c>
      <c r="R49" s="109">
        <v>13.7</v>
      </c>
    </row>
    <row r="50" spans="1:18" ht="15">
      <c r="A50" s="81" t="str">
        <f>'2001'!A11</f>
        <v>Návsí </v>
      </c>
      <c r="B50" s="86">
        <f>'2001'!C11</f>
        <v>13.148584905660377</v>
      </c>
      <c r="C50" s="86">
        <f>'2001'!E11</f>
        <v>13.266509433962264</v>
      </c>
      <c r="D50" s="86">
        <f>'2001'!G11</f>
        <v>12.971698113207546</v>
      </c>
      <c r="E50" s="86">
        <f>'2001'!I11</f>
        <v>12.558962264150944</v>
      </c>
      <c r="F50" s="86">
        <f>'2001'!K11</f>
        <v>11.910377358490566</v>
      </c>
      <c r="G50" s="86">
        <f>'2001'!M11</f>
        <v>11.851415094339622</v>
      </c>
      <c r="H50" s="86">
        <f>'2001'!O11</f>
        <v>12.794811320754718</v>
      </c>
      <c r="I50" s="86">
        <f>'2001'!Q11</f>
        <v>12.794811320754718</v>
      </c>
      <c r="J50" s="86">
        <f>'2001'!S11</f>
        <v>12.912735849056602</v>
      </c>
      <c r="K50" s="86">
        <f>'2001'!U11</f>
        <v>13.325471698113208</v>
      </c>
      <c r="L50" s="86">
        <f>'2001'!W11</f>
        <v>13.03066037735849</v>
      </c>
      <c r="M50" s="87">
        <f>'2001'!Y11</f>
        <v>13.38443396226415</v>
      </c>
      <c r="N50" s="106"/>
      <c r="O50" s="108" t="s">
        <v>22</v>
      </c>
      <c r="P50" s="109">
        <v>5243</v>
      </c>
      <c r="Q50" s="109">
        <v>15.5</v>
      </c>
      <c r="R50" s="109">
        <v>14.7</v>
      </c>
    </row>
    <row r="51" spans="1:18" ht="15">
      <c r="A51" s="80" t="str">
        <f>'2001'!A12</f>
        <v>Jablunkov </v>
      </c>
      <c r="B51" s="86">
        <f>'2001'!C12</f>
        <v>13.974591651542651</v>
      </c>
      <c r="C51" s="86">
        <f>'2001'!E12</f>
        <v>13.139745916515427</v>
      </c>
      <c r="D51" s="86">
        <f>'2001'!G12</f>
        <v>12.77676950998185</v>
      </c>
      <c r="E51" s="86">
        <f>'2001'!I12</f>
        <v>12.958257713248639</v>
      </c>
      <c r="F51" s="86">
        <f>'2001'!K12</f>
        <v>12.595281306715064</v>
      </c>
      <c r="G51" s="86">
        <f>'2001'!M12</f>
        <v>12.885662431941924</v>
      </c>
      <c r="H51" s="86">
        <f>'2001'!O12</f>
        <v>13.575317604355716</v>
      </c>
      <c r="I51" s="86">
        <f>'2001'!Q12</f>
        <v>13.321234119782213</v>
      </c>
      <c r="J51" s="86">
        <f>'2001'!S12</f>
        <v>12.885662431941924</v>
      </c>
      <c r="K51" s="86">
        <f>'2001'!U12</f>
        <v>12.958257713248639</v>
      </c>
      <c r="L51" s="86">
        <f>'2001'!W12</f>
        <v>13.06715063520871</v>
      </c>
      <c r="M51" s="87">
        <f>'2001'!Y12</f>
        <v>13.647912885662434</v>
      </c>
      <c r="N51" s="106"/>
      <c r="O51" s="108" t="s">
        <v>52</v>
      </c>
      <c r="P51" s="109">
        <v>5462</v>
      </c>
      <c r="Q51" s="109">
        <v>15.9</v>
      </c>
      <c r="R51" s="109">
        <v>14.9</v>
      </c>
    </row>
    <row r="52" spans="1:18" ht="15">
      <c r="A52" s="80" t="str">
        <f>'2001'!A13</f>
        <v>Nýdek</v>
      </c>
      <c r="B52" s="86">
        <f>'2001'!C13</f>
        <v>14.439140811455847</v>
      </c>
      <c r="C52" s="86">
        <f>'2001'!E13</f>
        <v>14.558472553699284</v>
      </c>
      <c r="D52" s="86">
        <f>'2001'!G13</f>
        <v>14.081145584725538</v>
      </c>
      <c r="E52" s="86">
        <f>'2001'!I13</f>
        <v>13.007159904534607</v>
      </c>
      <c r="F52" s="86">
        <f>'2001'!K13</f>
        <v>12.76849642004773</v>
      </c>
      <c r="G52" s="86">
        <f>'2001'!M13</f>
        <v>12.76849642004773</v>
      </c>
      <c r="H52" s="86">
        <f>'2001'!O13</f>
        <v>13.365155131264917</v>
      </c>
      <c r="I52" s="86">
        <f>'2001'!Q13</f>
        <v>13.126491646778044</v>
      </c>
      <c r="J52" s="86">
        <f>'2001'!S13</f>
        <v>13.126491646778044</v>
      </c>
      <c r="K52" s="86">
        <f>'2001'!U13</f>
        <v>13.24582338902148</v>
      </c>
      <c r="L52" s="86">
        <f>'2001'!W13</f>
        <v>13.24582338902148</v>
      </c>
      <c r="M52" s="87">
        <f>'2001'!Y13</f>
        <v>14.558472553699284</v>
      </c>
      <c r="N52" s="106"/>
      <c r="O52" s="108" t="s">
        <v>12</v>
      </c>
      <c r="P52" s="109">
        <v>5427</v>
      </c>
      <c r="Q52" s="109">
        <v>15.8</v>
      </c>
      <c r="R52" s="109">
        <v>14.9</v>
      </c>
    </row>
    <row r="53" spans="1:18" ht="15">
      <c r="A53" s="80" t="str">
        <f>'2001'!A14</f>
        <v>Třinec</v>
      </c>
      <c r="B53" s="86">
        <f>'2001'!C14</f>
        <v>12.173302107728338</v>
      </c>
      <c r="C53" s="86">
        <f>'2001'!E14</f>
        <v>11.971896955503512</v>
      </c>
      <c r="D53" s="86">
        <f>'2001'!G14</f>
        <v>11.822014051522247</v>
      </c>
      <c r="E53" s="86">
        <f>'2001'!I14</f>
        <v>11.592505854800937</v>
      </c>
      <c r="F53" s="86">
        <f>'2001'!K14</f>
        <v>10.960187353629976</v>
      </c>
      <c r="G53" s="86">
        <f>'2001'!M14</f>
        <v>11.793911007025761</v>
      </c>
      <c r="H53" s="86">
        <f>'2001'!O14</f>
        <v>11.943793911007026</v>
      </c>
      <c r="I53" s="86">
        <f>'2001'!Q14</f>
        <v>13.499083162549889</v>
      </c>
      <c r="J53" s="86">
        <f>'2001'!S14</f>
        <v>13.41818574048107</v>
      </c>
      <c r="K53" s="86">
        <f>'2001'!U14</f>
        <v>13.585373746089957</v>
      </c>
      <c r="L53" s="86">
        <f>'2001'!W14</f>
        <v>13.52604896990616</v>
      </c>
      <c r="M53" s="87">
        <f>'2001'!Y14</f>
        <v>13.736382267285082</v>
      </c>
      <c r="N53" s="106"/>
      <c r="O53" s="108" t="s">
        <v>13</v>
      </c>
      <c r="P53" s="109">
        <v>5405</v>
      </c>
      <c r="Q53" s="109">
        <v>15.7</v>
      </c>
      <c r="R53" s="109">
        <v>14.1</v>
      </c>
    </row>
    <row r="54" spans="1:18" ht="15">
      <c r="A54" s="80" t="str">
        <f>'2001'!A15</f>
        <v>Milíkov</v>
      </c>
      <c r="B54" s="86">
        <f>'2001'!C15</f>
        <v>12.357723577235772</v>
      </c>
      <c r="C54" s="86">
        <f>'2001'!E15</f>
        <v>12.520325203252034</v>
      </c>
      <c r="D54" s="86">
        <f>'2001'!G15</f>
        <v>12.682926829268293</v>
      </c>
      <c r="E54" s="86">
        <f>'2001'!I15</f>
        <v>13.170731707317074</v>
      </c>
      <c r="F54" s="86">
        <f>'2001'!K15</f>
        <v>13.658536585365855</v>
      </c>
      <c r="G54" s="86">
        <f>'2001'!M15</f>
        <v>13.821138211382115</v>
      </c>
      <c r="H54" s="86">
        <f>'2001'!O15</f>
        <v>14.471544715447154</v>
      </c>
      <c r="I54" s="86">
        <f>'2001'!Q15</f>
        <v>13.333333333333334</v>
      </c>
      <c r="J54" s="86">
        <f>'2001'!S15</f>
        <v>13.983739837398373</v>
      </c>
      <c r="K54" s="86">
        <f>'2001'!U15</f>
        <v>14.634146341463413</v>
      </c>
      <c r="L54" s="86">
        <f>'2001'!W15</f>
        <v>13.983739837398373</v>
      </c>
      <c r="M54" s="87">
        <f>'2001'!Y15</f>
        <v>14.796747967479677</v>
      </c>
      <c r="N54" s="106"/>
      <c r="O54" s="108" t="s">
        <v>14</v>
      </c>
      <c r="P54" s="109">
        <v>5172</v>
      </c>
      <c r="Q54" s="109">
        <v>15</v>
      </c>
      <c r="R54" s="109">
        <v>12.8</v>
      </c>
    </row>
    <row r="55" spans="1:18" ht="15">
      <c r="A55" s="80" t="str">
        <f>'2001'!A16</f>
        <v>Dolní Lomná</v>
      </c>
      <c r="B55" s="86">
        <f>'2001'!C16</f>
        <v>16.076294277929154</v>
      </c>
      <c r="C55" s="86">
        <f>'2001'!E16</f>
        <v>15.258855585831062</v>
      </c>
      <c r="D55" s="86">
        <f>'2001'!G16</f>
        <v>15.803814713896458</v>
      </c>
      <c r="E55" s="86">
        <f>'2001'!I16</f>
        <v>13.896457765667575</v>
      </c>
      <c r="F55" s="86">
        <f>'2001'!K16</f>
        <v>13.35149863760218</v>
      </c>
      <c r="G55" s="86">
        <f>'2001'!M16</f>
        <v>14.986376021798364</v>
      </c>
      <c r="H55" s="86">
        <f>'2001'!O16</f>
        <v>14.441416893732969</v>
      </c>
      <c r="I55" s="86">
        <f>'2001'!Q16</f>
        <v>13.079019073569482</v>
      </c>
      <c r="J55" s="86">
        <f>'2001'!S16</f>
        <v>11.989100817438691</v>
      </c>
      <c r="K55" s="86">
        <f>'2001'!U16</f>
        <v>12.26158038147139</v>
      </c>
      <c r="L55" s="86">
        <f>'2001'!W16</f>
        <v>12.26158038147139</v>
      </c>
      <c r="M55" s="87">
        <f>'2001'!Y16</f>
        <v>13.079019073569482</v>
      </c>
      <c r="N55" s="106"/>
      <c r="O55" s="108" t="s">
        <v>15</v>
      </c>
      <c r="P55" s="109">
        <v>5054</v>
      </c>
      <c r="Q55" s="109">
        <v>14.7</v>
      </c>
      <c r="R55" s="109">
        <v>12.4</v>
      </c>
    </row>
    <row r="56" spans="1:18" ht="15">
      <c r="A56" s="80" t="str">
        <f>'2001'!A17</f>
        <v>Košařiska</v>
      </c>
      <c r="B56" s="86">
        <f>'2001'!C17</f>
        <v>13.294797687861271</v>
      </c>
      <c r="C56" s="86">
        <f>'2001'!E17</f>
        <v>13.872832369942195</v>
      </c>
      <c r="D56" s="86">
        <f>'2001'!G17</f>
        <v>15.028901734104046</v>
      </c>
      <c r="E56" s="86">
        <f>'2001'!I17</f>
        <v>13.872832369942195</v>
      </c>
      <c r="F56" s="86">
        <f>'2001'!K17</f>
        <v>13.294797687861271</v>
      </c>
      <c r="G56" s="86">
        <f>'2001'!M17</f>
        <v>13.872832369942195</v>
      </c>
      <c r="H56" s="86">
        <f>'2001'!O17</f>
        <v>13.294797687861271</v>
      </c>
      <c r="I56" s="86">
        <f>'2001'!Q17</f>
        <v>13.294797687861271</v>
      </c>
      <c r="J56" s="86">
        <f>'2001'!S17</f>
        <v>15.028901734104046</v>
      </c>
      <c r="K56" s="86">
        <f>'2001'!U17</f>
        <v>13.294797687861271</v>
      </c>
      <c r="L56" s="86">
        <f>'2001'!W17</f>
        <v>14.450867052023122</v>
      </c>
      <c r="M56" s="87">
        <f>'2001'!Y17</f>
        <v>14.450867052023122</v>
      </c>
      <c r="N56" s="106"/>
      <c r="O56" s="108" t="s">
        <v>16</v>
      </c>
      <c r="P56" s="109">
        <v>5145</v>
      </c>
      <c r="Q56" s="109">
        <v>14.9</v>
      </c>
      <c r="R56" s="109">
        <v>12.6</v>
      </c>
    </row>
    <row r="57" spans="1:18" ht="15">
      <c r="A57" s="80" t="str">
        <f>'2001'!A18</f>
        <v>Písek</v>
      </c>
      <c r="B57" s="86">
        <f>'2001'!C18</f>
        <v>15.895610913404507</v>
      </c>
      <c r="C57" s="86">
        <f>'2001'!E18</f>
        <v>15.895610913404507</v>
      </c>
      <c r="D57" s="86">
        <f>'2001'!G18</f>
        <v>15.658362989323843</v>
      </c>
      <c r="E57" s="86">
        <f>'2001'!I18</f>
        <v>13.997627520759192</v>
      </c>
      <c r="F57" s="86">
        <f>'2001'!K18</f>
        <v>13.048635824436536</v>
      </c>
      <c r="G57" s="86">
        <f>'2001'!M18</f>
        <v>13.523131672597867</v>
      </c>
      <c r="H57" s="86">
        <f>'2001'!O18</f>
        <v>14.827995255041518</v>
      </c>
      <c r="I57" s="86">
        <f>'2001'!Q18</f>
        <v>13.997627520759192</v>
      </c>
      <c r="J57" s="86">
        <f>'2001'!S18</f>
        <v>13.167259786476867</v>
      </c>
      <c r="K57" s="86">
        <f>'2001'!U18</f>
        <v>12.811387900355871</v>
      </c>
      <c r="L57" s="86">
        <f>'2001'!W18</f>
        <v>13.523131672597867</v>
      </c>
      <c r="M57" s="87">
        <f>'2001'!Y18</f>
        <v>13.167259786476867</v>
      </c>
      <c r="N57" s="106"/>
      <c r="O57" s="108" t="s">
        <v>17</v>
      </c>
      <c r="P57" s="109">
        <v>5302</v>
      </c>
      <c r="Q57" s="109">
        <v>15.4</v>
      </c>
      <c r="R57" s="109">
        <v>12.7</v>
      </c>
    </row>
    <row r="58" spans="1:18" ht="15">
      <c r="A58" s="80" t="str">
        <f>'2001'!A19</f>
        <v>Hrčava</v>
      </c>
      <c r="B58" s="86">
        <f>'2001'!C19</f>
        <v>18.181818181818183</v>
      </c>
      <c r="C58" s="86">
        <f>'2001'!E19</f>
        <v>18.181818181818183</v>
      </c>
      <c r="D58" s="86">
        <f>'2001'!G19</f>
        <v>16.528925619834713</v>
      </c>
      <c r="E58" s="86">
        <f>'2001'!I19</f>
        <v>15.702479338842975</v>
      </c>
      <c r="F58" s="86">
        <f>'2001'!K19</f>
        <v>14.049586776859504</v>
      </c>
      <c r="G58" s="86">
        <f>'2001'!M19</f>
        <v>13.223140495867769</v>
      </c>
      <c r="H58" s="86">
        <f>'2001'!O19</f>
        <v>14.87603305785124</v>
      </c>
      <c r="I58" s="86">
        <f>'2001'!Q19</f>
        <v>15.702479338842975</v>
      </c>
      <c r="J58" s="86">
        <f>'2001'!S19</f>
        <v>16.528925619834713</v>
      </c>
      <c r="K58" s="86">
        <f>'2001'!U19</f>
        <v>19.00826446280992</v>
      </c>
      <c r="L58" s="86">
        <f>'2001'!W19</f>
        <v>20.66115702479339</v>
      </c>
      <c r="M58" s="87">
        <f>'2001'!Y19</f>
        <v>21.487603305785125</v>
      </c>
      <c r="N58" s="106"/>
      <c r="O58" s="108" t="s">
        <v>18</v>
      </c>
      <c r="P58" s="109">
        <v>5236</v>
      </c>
      <c r="Q58" s="109">
        <v>15.2</v>
      </c>
      <c r="R58" s="109">
        <v>12.7</v>
      </c>
    </row>
    <row r="59" spans="1:18" ht="15.75" thickBot="1">
      <c r="A59" s="82" t="str">
        <f>'2001'!A20</f>
        <v>Horní Lomná</v>
      </c>
      <c r="B59" s="88">
        <f>'2001'!C20</f>
        <v>27.32919254658385</v>
      </c>
      <c r="C59" s="88">
        <f>'2001'!E20</f>
        <v>30.434782608695656</v>
      </c>
      <c r="D59" s="88">
        <f>'2001'!G20</f>
        <v>31.67701863354037</v>
      </c>
      <c r="E59" s="88">
        <f>'2001'!I20</f>
        <v>22.36024844720497</v>
      </c>
      <c r="F59" s="88">
        <f>'2001'!K20</f>
        <v>21.11801242236025</v>
      </c>
      <c r="G59" s="88">
        <f>'2001'!M20</f>
        <v>22.36024844720497</v>
      </c>
      <c r="H59" s="88">
        <f>'2001'!O20</f>
        <v>23.60248447204969</v>
      </c>
      <c r="I59" s="88">
        <f>'2001'!Q20</f>
        <v>23.60248447204969</v>
      </c>
      <c r="J59" s="88">
        <f>'2001'!S20</f>
        <v>24.84472049689441</v>
      </c>
      <c r="K59" s="88">
        <f>'2001'!U20</f>
        <v>24.84472049689441</v>
      </c>
      <c r="L59" s="88">
        <f>'2001'!W20</f>
        <v>24.22360248447205</v>
      </c>
      <c r="M59" s="89">
        <f>'2001'!Y20</f>
        <v>29.19254658385093</v>
      </c>
      <c r="N59" s="106"/>
      <c r="O59" s="108" t="s">
        <v>19</v>
      </c>
      <c r="P59" s="109">
        <v>5149</v>
      </c>
      <c r="Q59" s="109">
        <v>14.9</v>
      </c>
      <c r="R59" s="109">
        <v>13</v>
      </c>
    </row>
    <row r="60" spans="1:18" ht="1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21"/>
      <c r="O60" s="108" t="s">
        <v>20</v>
      </c>
      <c r="P60" s="109">
        <v>5094</v>
      </c>
      <c r="Q60" s="109">
        <v>14.8</v>
      </c>
      <c r="R60" s="109">
        <v>12.8</v>
      </c>
    </row>
    <row r="61" spans="1:18" ht="34.5" customHeight="1" thickBot="1">
      <c r="A61" s="174" t="s">
        <v>50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21"/>
      <c r="O61" s="108" t="s">
        <v>21</v>
      </c>
      <c r="P61" s="21"/>
      <c r="Q61" s="109">
        <v>14.8</v>
      </c>
      <c r="R61" s="109">
        <v>12.6</v>
      </c>
    </row>
    <row r="62" spans="1:18" ht="18.75" customHeight="1">
      <c r="A62" s="116" t="s">
        <v>23</v>
      </c>
      <c r="B62" s="117" t="s">
        <v>52</v>
      </c>
      <c r="C62" s="117" t="s">
        <v>12</v>
      </c>
      <c r="D62" s="117" t="s">
        <v>13</v>
      </c>
      <c r="E62" s="117" t="s">
        <v>14</v>
      </c>
      <c r="F62" s="117" t="s">
        <v>15</v>
      </c>
      <c r="G62" s="117" t="s">
        <v>16</v>
      </c>
      <c r="H62" s="117" t="s">
        <v>17</v>
      </c>
      <c r="I62" s="117" t="s">
        <v>18</v>
      </c>
      <c r="J62" s="117" t="s">
        <v>19</v>
      </c>
      <c r="K62" s="117" t="s">
        <v>20</v>
      </c>
      <c r="L62" s="117" t="s">
        <v>21</v>
      </c>
      <c r="M62" s="118" t="s">
        <v>22</v>
      </c>
      <c r="N62" s="21"/>
      <c r="O62" s="108" t="s">
        <v>22</v>
      </c>
      <c r="P62" s="21"/>
      <c r="Q62" s="109">
        <v>15.3</v>
      </c>
      <c r="R62" s="109">
        <v>13.6</v>
      </c>
    </row>
    <row r="63" spans="1:18" ht="15">
      <c r="A63" s="110" t="str">
        <f>'2002'!A4</f>
        <v>Bystřice</v>
      </c>
      <c r="B63" s="111">
        <f>'2002'!C4</f>
        <v>11.482622085349758</v>
      </c>
      <c r="C63" s="111">
        <f>'2002'!E4</f>
        <v>11.526616805983283</v>
      </c>
      <c r="D63" s="111">
        <f>'2002'!G4</f>
        <v>11.17465904091509</v>
      </c>
      <c r="E63" s="111">
        <f>'2002'!I4</f>
        <v>10.514738231412231</v>
      </c>
      <c r="F63" s="111">
        <f>'2002'!K4</f>
        <v>10.382754069511659</v>
      </c>
      <c r="G63" s="111">
        <f>'2002'!M4</f>
        <v>11.17465904091509</v>
      </c>
      <c r="H63" s="111">
        <f>'2002'!O4</f>
        <v>12.27452705675319</v>
      </c>
      <c r="I63" s="111">
        <f>'2002'!Q4</f>
        <v>13.022437307523097</v>
      </c>
      <c r="J63" s="111">
        <f>'2002'!S4</f>
        <v>12.934447866256049</v>
      </c>
      <c r="K63" s="111">
        <f>'2002'!U4</f>
        <v>13.330400351957767</v>
      </c>
      <c r="L63" s="111">
        <f>'2002'!W4</f>
        <v>13.242410910690715</v>
      </c>
      <c r="M63" s="112">
        <f>'2002'!Y4</f>
        <v>13.594368675758908</v>
      </c>
      <c r="N63" s="21"/>
      <c r="O63" s="108" t="s">
        <v>52</v>
      </c>
      <c r="P63" s="21"/>
      <c r="Q63" s="109">
        <v>16</v>
      </c>
      <c r="R63" s="109">
        <v>14.7</v>
      </c>
    </row>
    <row r="64" spans="1:18" ht="15">
      <c r="A64" s="80" t="str">
        <f>'2002'!A5</f>
        <v>Vendryně</v>
      </c>
      <c r="B64" s="86">
        <f>'2002'!C5</f>
        <v>12.8628343767786</v>
      </c>
      <c r="C64" s="86">
        <f>'2002'!E5</f>
        <v>12.464428002276607</v>
      </c>
      <c r="D64" s="86">
        <f>'2002'!G5</f>
        <v>11.952191235059761</v>
      </c>
      <c r="E64" s="86">
        <f>'2002'!I5</f>
        <v>11.781445645987478</v>
      </c>
      <c r="F64" s="86">
        <f>'2002'!K5</f>
        <v>11.838360842344905</v>
      </c>
      <c r="G64" s="86">
        <f>'2002'!M5</f>
        <v>12.17985202048947</v>
      </c>
      <c r="H64" s="86">
        <f>'2002'!O5</f>
        <v>12.692088787706318</v>
      </c>
      <c r="I64" s="86">
        <f>'2002'!Q5</f>
        <v>13.318155947638019</v>
      </c>
      <c r="J64" s="86">
        <f>'2002'!S5</f>
        <v>12.749003984063744</v>
      </c>
      <c r="K64" s="86">
        <f>'2002'!U5</f>
        <v>11.952191235059761</v>
      </c>
      <c r="L64" s="86">
        <f>'2002'!W5</f>
        <v>12.122936824132042</v>
      </c>
      <c r="M64" s="87">
        <f>'2002'!Y5</f>
        <v>11.895276038702333</v>
      </c>
      <c r="N64" s="21"/>
      <c r="O64" s="108" t="s">
        <v>12</v>
      </c>
      <c r="P64" s="21"/>
      <c r="Q64" s="109">
        <v>16.1</v>
      </c>
      <c r="R64" s="109">
        <v>14.1</v>
      </c>
    </row>
    <row r="65" spans="1:18" ht="15">
      <c r="A65" s="80" t="str">
        <f>'2002'!A6</f>
        <v>Hrádek</v>
      </c>
      <c r="B65" s="86">
        <f>'2002'!C6</f>
        <v>12.694610778443113</v>
      </c>
      <c r="C65" s="86">
        <f>'2002'!E6</f>
        <v>12.81437125748503</v>
      </c>
      <c r="D65" s="86">
        <f>'2002'!G6</f>
        <v>12.694610778443113</v>
      </c>
      <c r="E65" s="86">
        <f>'2002'!I6</f>
        <v>12.335329341317365</v>
      </c>
      <c r="F65" s="86">
        <f>'2002'!K6</f>
        <v>11.976047904191617</v>
      </c>
      <c r="G65" s="86">
        <f>'2002'!M6</f>
        <v>12.81437125748503</v>
      </c>
      <c r="H65" s="86">
        <f>'2002'!O6</f>
        <v>13.532934131736527</v>
      </c>
      <c r="I65" s="86">
        <f>'2002'!Q6</f>
        <v>13.053892215568863</v>
      </c>
      <c r="J65" s="86">
        <f>'2002'!S6</f>
        <v>13.532934131736527</v>
      </c>
      <c r="K65" s="86">
        <f>'2002'!U6</f>
        <v>13.41317365269461</v>
      </c>
      <c r="L65" s="86">
        <f>'2002'!W6</f>
        <v>13.652694610778443</v>
      </c>
      <c r="M65" s="87">
        <f>'2002'!Y6</f>
        <v>14.73053892215569</v>
      </c>
      <c r="N65" s="21"/>
      <c r="O65" s="108" t="s">
        <v>13</v>
      </c>
      <c r="P65" s="21"/>
      <c r="Q65" s="109">
        <v>16.1</v>
      </c>
      <c r="R65" s="109">
        <v>14.7</v>
      </c>
    </row>
    <row r="66" spans="1:18" ht="15">
      <c r="A66" s="80" t="str">
        <f>'2002'!A7</f>
        <v>Písečná</v>
      </c>
      <c r="B66" s="86">
        <f>'2002'!C7</f>
        <v>11.11111111111111</v>
      </c>
      <c r="C66" s="86">
        <f>'2002'!E7</f>
        <v>12.012012012012011</v>
      </c>
      <c r="D66" s="86">
        <f>'2002'!G7</f>
        <v>10.81081081081081</v>
      </c>
      <c r="E66" s="86">
        <f>'2002'!I7</f>
        <v>10.81081081081081</v>
      </c>
      <c r="F66" s="86">
        <f>'2002'!K7</f>
        <v>13.213213213213212</v>
      </c>
      <c r="G66" s="86">
        <f>'2002'!M7</f>
        <v>14.714714714714713</v>
      </c>
      <c r="H66" s="86">
        <f>'2002'!O7</f>
        <v>17.117117117117118</v>
      </c>
      <c r="I66" s="86">
        <f>'2002'!Q7</f>
        <v>16.216216216216218</v>
      </c>
      <c r="J66" s="86">
        <f>'2002'!S7</f>
        <v>13.513513513513514</v>
      </c>
      <c r="K66" s="86">
        <f>'2002'!U7</f>
        <v>13.813813813813812</v>
      </c>
      <c r="L66" s="86">
        <f>'2002'!W7</f>
        <v>14.414414414414415</v>
      </c>
      <c r="M66" s="87">
        <f>'2002'!Y7</f>
        <v>15.915915915915916</v>
      </c>
      <c r="N66" s="21"/>
      <c r="O66" s="108" t="s">
        <v>14</v>
      </c>
      <c r="P66" s="21"/>
      <c r="Q66" s="109">
        <v>15.3</v>
      </c>
      <c r="R66" s="109">
        <v>12.7</v>
      </c>
    </row>
    <row r="67" spans="1:18" ht="15">
      <c r="A67" s="80" t="str">
        <f>'2002'!A8</f>
        <v>Bocanovice</v>
      </c>
      <c r="B67" s="86">
        <f>'2002'!C8</f>
        <v>11.616161616161616</v>
      </c>
      <c r="C67" s="86">
        <f>'2002'!E8</f>
        <v>13.131313131313133</v>
      </c>
      <c r="D67" s="86">
        <f>'2002'!G8</f>
        <v>17.17171717171717</v>
      </c>
      <c r="E67" s="86">
        <f>'2002'!I8</f>
        <v>14.14141414141414</v>
      </c>
      <c r="F67" s="86">
        <f>'2002'!K8</f>
        <v>13.636363636363635</v>
      </c>
      <c r="G67" s="86">
        <f>'2002'!M8</f>
        <v>14.646464646464647</v>
      </c>
      <c r="H67" s="86">
        <f>'2002'!O8</f>
        <v>13.636363636363635</v>
      </c>
      <c r="I67" s="86">
        <f>'2002'!Q8</f>
        <v>13.131313131313133</v>
      </c>
      <c r="J67" s="86">
        <f>'2002'!S8</f>
        <v>14.14141414141414</v>
      </c>
      <c r="K67" s="86">
        <f>'2002'!U8</f>
        <v>12.121212121212121</v>
      </c>
      <c r="L67" s="86">
        <f>'2002'!W8</f>
        <v>13.636363636363635</v>
      </c>
      <c r="M67" s="87">
        <f>'2002'!Y8</f>
        <v>15.151515151515152</v>
      </c>
      <c r="N67" s="21"/>
      <c r="O67" s="108" t="s">
        <v>15</v>
      </c>
      <c r="P67" s="21"/>
      <c r="Q67" s="109">
        <v>14.9</v>
      </c>
      <c r="R67" s="109">
        <v>12.4</v>
      </c>
    </row>
    <row r="68" spans="1:18" ht="15">
      <c r="A68" s="80" t="str">
        <f>'2002'!A9</f>
        <v>Nýdek</v>
      </c>
      <c r="B68" s="86">
        <f>'2002'!C9</f>
        <v>15.274463007159905</v>
      </c>
      <c r="C68" s="86">
        <f>'2002'!E9</f>
        <v>15.513126491646778</v>
      </c>
      <c r="D68" s="86">
        <f>'2002'!G9</f>
        <v>13.007159904534607</v>
      </c>
      <c r="E68" s="86">
        <f>'2002'!I9</f>
        <v>12.887828162291171</v>
      </c>
      <c r="F68" s="86">
        <f>'2002'!K9</f>
        <v>12.529832935560858</v>
      </c>
      <c r="G68" s="86">
        <f>'2002'!M9</f>
        <v>13.126491646778044</v>
      </c>
      <c r="H68" s="86">
        <f>'2002'!O9</f>
        <v>13.842482100238662</v>
      </c>
      <c r="I68" s="86">
        <f>'2002'!Q9</f>
        <v>13.365155131264917</v>
      </c>
      <c r="J68" s="86">
        <f>'2002'!S9</f>
        <v>13.842482100238662</v>
      </c>
      <c r="K68" s="86">
        <f>'2002'!U9</f>
        <v>13.60381861575179</v>
      </c>
      <c r="L68" s="86">
        <f>'2002'!W9</f>
        <v>14.200477326968974</v>
      </c>
      <c r="M68" s="87">
        <f>'2002'!Y9</f>
        <v>15.513126491646778</v>
      </c>
      <c r="N68" s="21"/>
      <c r="O68" s="108" t="s">
        <v>16</v>
      </c>
      <c r="P68" s="21"/>
      <c r="Q68" s="109">
        <v>15.1</v>
      </c>
      <c r="R68" s="109">
        <v>12.2</v>
      </c>
    </row>
    <row r="69" spans="1:18" ht="15">
      <c r="A69" s="80" t="str">
        <f>'2002'!A10</f>
        <v>Návsí </v>
      </c>
      <c r="B69" s="86">
        <f>'2002'!C10</f>
        <v>13.561320754716983</v>
      </c>
      <c r="C69" s="86">
        <f>'2002'!E10</f>
        <v>13.856132075471697</v>
      </c>
      <c r="D69" s="86">
        <f>'2002'!G10</f>
        <v>13.620283018867923</v>
      </c>
      <c r="E69" s="86">
        <f>'2002'!I10</f>
        <v>14.091981132075471</v>
      </c>
      <c r="F69" s="86">
        <f>'2002'!K10</f>
        <v>13.03066037735849</v>
      </c>
      <c r="G69" s="86">
        <f>'2002'!M10</f>
        <v>13.266509433962264</v>
      </c>
      <c r="H69" s="86">
        <f>'2002'!O10</f>
        <v>13.325471698113208</v>
      </c>
      <c r="I69" s="86">
        <f>'2002'!Q10</f>
        <v>13.856132075471697</v>
      </c>
      <c r="J69" s="86">
        <f>'2002'!S10</f>
        <v>14.622641509433961</v>
      </c>
      <c r="K69" s="86">
        <f>'2002'!U10</f>
        <v>14.91745283018868</v>
      </c>
      <c r="L69" s="86">
        <f>'2002'!W10</f>
        <v>15.09433962264151</v>
      </c>
      <c r="M69" s="87">
        <f>'2002'!Y10</f>
        <v>15.566037735849056</v>
      </c>
      <c r="N69" s="21"/>
      <c r="O69" s="108" t="s">
        <v>17</v>
      </c>
      <c r="P69" s="21"/>
      <c r="Q69" s="109">
        <v>15.5</v>
      </c>
      <c r="R69" s="109">
        <v>11.9</v>
      </c>
    </row>
    <row r="70" spans="1:18" ht="15">
      <c r="A70" s="81" t="str">
        <f>'2002'!A11</f>
        <v>Milíkov</v>
      </c>
      <c r="B70" s="86">
        <f>'2002'!C11</f>
        <v>15.121951219512194</v>
      </c>
      <c r="C70" s="86">
        <f>'2002'!E11</f>
        <v>14.308943089430896</v>
      </c>
      <c r="D70" s="86">
        <f>'2002'!G11</f>
        <v>13.333333333333334</v>
      </c>
      <c r="E70" s="86">
        <f>'2002'!I11</f>
        <v>13.170731707317074</v>
      </c>
      <c r="F70" s="86">
        <f>'2002'!K11</f>
        <v>12.682926829268293</v>
      </c>
      <c r="G70" s="86">
        <f>'2002'!M11</f>
        <v>14.471544715447154</v>
      </c>
      <c r="H70" s="86">
        <f>'2002'!O11</f>
        <v>15.609756097560975</v>
      </c>
      <c r="I70" s="86">
        <f>'2002'!Q11</f>
        <v>15.447154471544716</v>
      </c>
      <c r="J70" s="86">
        <f>'2002'!S11</f>
        <v>14.796747967479677</v>
      </c>
      <c r="K70" s="86">
        <f>'2002'!U11</f>
        <v>14.471544715447154</v>
      </c>
      <c r="L70" s="86">
        <f>'2002'!W11</f>
        <v>13.658536585365855</v>
      </c>
      <c r="M70" s="87">
        <f>'2002'!Y11</f>
        <v>14.959349593495935</v>
      </c>
      <c r="N70" s="21"/>
      <c r="O70" s="108" t="s">
        <v>18</v>
      </c>
      <c r="P70" s="21"/>
      <c r="Q70" s="109">
        <v>15.3</v>
      </c>
      <c r="R70" s="109">
        <v>11.2</v>
      </c>
    </row>
    <row r="71" spans="1:18" ht="15">
      <c r="A71" s="80" t="str">
        <f>'2002'!A12</f>
        <v>Třinec</v>
      </c>
      <c r="B71" s="86">
        <f>'2002'!C12</f>
        <v>14.081544601445367</v>
      </c>
      <c r="C71" s="86">
        <f>'2002'!E12</f>
        <v>13.95210872613526</v>
      </c>
      <c r="D71" s="86">
        <f>'2002'!G12</f>
        <v>13.881997627008952</v>
      </c>
      <c r="E71" s="86">
        <f>'2002'!I12</f>
        <v>13.655484845216264</v>
      </c>
      <c r="F71" s="86">
        <f>'2002'!K12</f>
        <v>13.461331032251106</v>
      </c>
      <c r="G71" s="86">
        <f>'2002'!M12</f>
        <v>14.09772408585913</v>
      </c>
      <c r="H71" s="86">
        <f>'2002'!O12</f>
        <v>14.8473735303635</v>
      </c>
      <c r="I71" s="86">
        <f>'2002'!Q12</f>
        <v>15.127817926868731</v>
      </c>
      <c r="J71" s="86">
        <f>'2002'!S12</f>
        <v>15.138604249811237</v>
      </c>
      <c r="K71" s="86">
        <f>'2002'!U12</f>
        <v>15.003775213029877</v>
      </c>
      <c r="L71" s="86">
        <f>'2002'!W12</f>
        <v>14.928270952432316</v>
      </c>
      <c r="M71" s="87">
        <f>'2002'!Y12</f>
        <v>15.38129651601769</v>
      </c>
      <c r="N71" s="21"/>
      <c r="O71" s="108" t="s">
        <v>19</v>
      </c>
      <c r="P71" s="21"/>
      <c r="Q71" s="109">
        <v>15.1</v>
      </c>
      <c r="R71" s="109">
        <v>11.1</v>
      </c>
    </row>
    <row r="72" spans="1:18" ht="15">
      <c r="A72" s="80" t="str">
        <f>'2002'!A13</f>
        <v>Mosty u Jablunkova</v>
      </c>
      <c r="B72" s="86">
        <f>'2002'!C13</f>
        <v>14.07902058987201</v>
      </c>
      <c r="C72" s="86">
        <f>'2002'!E13</f>
        <v>13.912075681691707</v>
      </c>
      <c r="D72" s="86">
        <f>'2002'!G13</f>
        <v>13.466889259877574</v>
      </c>
      <c r="E72" s="86">
        <f>'2002'!I13</f>
        <v>13.02170283806344</v>
      </c>
      <c r="F72" s="86">
        <f>'2002'!K13</f>
        <v>12.85475792988314</v>
      </c>
      <c r="G72" s="86">
        <f>'2002'!M13</f>
        <v>13.35559265442404</v>
      </c>
      <c r="H72" s="86">
        <f>'2002'!O13</f>
        <v>14.57985531441291</v>
      </c>
      <c r="I72" s="86">
        <f>'2002'!Q13</f>
        <v>15.30328324986088</v>
      </c>
      <c r="J72" s="86">
        <f>'2002'!S13</f>
        <v>15.358931552587645</v>
      </c>
      <c r="K72" s="86">
        <f>'2002'!U13</f>
        <v>15.525876460767945</v>
      </c>
      <c r="L72" s="86">
        <f>'2002'!W13</f>
        <v>16.471897607122983</v>
      </c>
      <c r="M72" s="87">
        <f>'2002'!Y13</f>
        <v>17.195325542570952</v>
      </c>
      <c r="N72" s="21"/>
      <c r="O72" s="108" t="s">
        <v>20</v>
      </c>
      <c r="P72" s="21"/>
      <c r="Q72" s="109">
        <v>15.2</v>
      </c>
      <c r="R72" s="109">
        <v>11.1</v>
      </c>
    </row>
    <row r="73" spans="1:18" ht="15">
      <c r="A73" s="80" t="str">
        <f>'2002'!A14</f>
        <v>Dolní Lomná</v>
      </c>
      <c r="B73" s="86">
        <f>'2002'!C14</f>
        <v>15.258855585831062</v>
      </c>
      <c r="C73" s="86">
        <f>'2002'!E14</f>
        <v>15.258855585831062</v>
      </c>
      <c r="D73" s="86">
        <f>'2002'!G14</f>
        <v>16.62125340599455</v>
      </c>
      <c r="E73" s="86">
        <f>'2002'!I14</f>
        <v>15.531335149863759</v>
      </c>
      <c r="F73" s="86">
        <f>'2002'!K14</f>
        <v>13.35149863760218</v>
      </c>
      <c r="G73" s="86">
        <f>'2002'!M14</f>
        <v>12.534059945504087</v>
      </c>
      <c r="H73" s="86">
        <f>'2002'!O14</f>
        <v>12.26158038147139</v>
      </c>
      <c r="I73" s="86">
        <f>'2002'!Q14</f>
        <v>13.35149863760218</v>
      </c>
      <c r="J73" s="86">
        <f>'2002'!S14</f>
        <v>13.35149863760218</v>
      </c>
      <c r="K73" s="86">
        <f>'2002'!U14</f>
        <v>14.986376021798364</v>
      </c>
      <c r="L73" s="86">
        <f>'2002'!W14</f>
        <v>15.803814713896458</v>
      </c>
      <c r="M73" s="87">
        <f>'2002'!Y14</f>
        <v>18.256130790190735</v>
      </c>
      <c r="N73" s="21"/>
      <c r="O73" s="108" t="s">
        <v>21</v>
      </c>
      <c r="P73" s="21"/>
      <c r="Q73" s="109">
        <v>15.3</v>
      </c>
      <c r="R73" s="109">
        <v>11.4</v>
      </c>
    </row>
    <row r="74" spans="1:18" ht="15">
      <c r="A74" s="80" t="str">
        <f>'2002'!A15</f>
        <v>Písek</v>
      </c>
      <c r="B74" s="86">
        <f>'2002'!C15</f>
        <v>13.404507710557533</v>
      </c>
      <c r="C74" s="86">
        <f>'2002'!E15</f>
        <v>13.285883748517199</v>
      </c>
      <c r="D74" s="86">
        <f>'2002'!G15</f>
        <v>13.167259786476867</v>
      </c>
      <c r="E74" s="86">
        <f>'2002'!I15</f>
        <v>13.404507710557533</v>
      </c>
      <c r="F74" s="86">
        <f>'2002'!K15</f>
        <v>13.87900355871886</v>
      </c>
      <c r="G74" s="86">
        <f>'2002'!M15</f>
        <v>14.353499406880191</v>
      </c>
      <c r="H74" s="86">
        <f>'2002'!O15</f>
        <v>15.183867141162516</v>
      </c>
      <c r="I74" s="86">
        <f>'2002'!Q15</f>
        <v>15.539739027283511</v>
      </c>
      <c r="J74" s="86">
        <f>'2002'!S15</f>
        <v>16.251482799525505</v>
      </c>
      <c r="K74" s="86">
        <f>'2002'!U15</f>
        <v>15.539739027283511</v>
      </c>
      <c r="L74" s="86">
        <f>'2002'!W15</f>
        <v>15.895610913404507</v>
      </c>
      <c r="M74" s="87">
        <f>'2002'!Y15</f>
        <v>17.200474495848162</v>
      </c>
      <c r="N74" s="21"/>
      <c r="O74" s="108" t="s">
        <v>22</v>
      </c>
      <c r="P74" s="21"/>
      <c r="Q74" s="109">
        <v>15.8</v>
      </c>
      <c r="R74" s="109">
        <v>12.5</v>
      </c>
    </row>
    <row r="75" spans="1:18" ht="15">
      <c r="A75" s="80" t="str">
        <f>'2002'!A16</f>
        <v>Bukovec</v>
      </c>
      <c r="B75" s="86">
        <f>'2002'!C16</f>
        <v>13.62862010221465</v>
      </c>
      <c r="C75" s="86">
        <f>'2002'!E16</f>
        <v>13.287904599659283</v>
      </c>
      <c r="D75" s="86">
        <f>'2002'!G16</f>
        <v>12.947189097103918</v>
      </c>
      <c r="E75" s="86">
        <f>'2002'!I16</f>
        <v>13.458262350936966</v>
      </c>
      <c r="F75" s="86">
        <f>'2002'!K16</f>
        <v>13.62862010221465</v>
      </c>
      <c r="G75" s="86">
        <f>'2002'!M16</f>
        <v>14.139693356047701</v>
      </c>
      <c r="H75" s="86">
        <f>'2002'!O16</f>
        <v>14.310051107325384</v>
      </c>
      <c r="I75" s="86">
        <f>'2002'!Q16</f>
        <v>14.991482112436117</v>
      </c>
      <c r="J75" s="86">
        <f>'2002'!S16</f>
        <v>17.035775127768314</v>
      </c>
      <c r="K75" s="86">
        <f>'2002'!U16</f>
        <v>16.183986371379895</v>
      </c>
      <c r="L75" s="86">
        <f>'2002'!W16</f>
        <v>17.206132879045995</v>
      </c>
      <c r="M75" s="87">
        <f>'2002'!Y16</f>
        <v>17.206132879045995</v>
      </c>
      <c r="N75" s="21"/>
      <c r="O75" s="108" t="s">
        <v>52</v>
      </c>
      <c r="P75" s="21"/>
      <c r="Q75" s="109">
        <v>15.9</v>
      </c>
      <c r="R75" s="109">
        <v>12</v>
      </c>
    </row>
    <row r="76" spans="1:18" ht="15">
      <c r="A76" s="80" t="str">
        <f>'2002'!A17</f>
        <v>Jablunkov </v>
      </c>
      <c r="B76" s="86">
        <f>'2002'!C17</f>
        <v>13.575317604355716</v>
      </c>
      <c r="C76" s="86">
        <f>'2002'!E17</f>
        <v>13.756805807622504</v>
      </c>
      <c r="D76" s="86">
        <f>'2002'!G17</f>
        <v>13.901996370235933</v>
      </c>
      <c r="E76" s="86">
        <f>'2002'!I17</f>
        <v>14.264972776769511</v>
      </c>
      <c r="F76" s="86">
        <f>'2002'!K17</f>
        <v>14.010889292196008</v>
      </c>
      <c r="G76" s="86">
        <f>'2002'!M17</f>
        <v>15.063520871143377</v>
      </c>
      <c r="H76" s="86">
        <f>'2002'!O17</f>
        <v>15.28130671506352</v>
      </c>
      <c r="I76" s="86">
        <f>'2002'!Q17</f>
        <v>15.390199637023594</v>
      </c>
      <c r="J76" s="86">
        <f>'2002'!S17</f>
        <v>15.934664246823957</v>
      </c>
      <c r="K76" s="86">
        <f>'2002'!U17</f>
        <v>15.934664246823957</v>
      </c>
      <c r="L76" s="86">
        <f>'2002'!W17</f>
        <v>15.970961887477314</v>
      </c>
      <c r="M76" s="87">
        <f>'2002'!Y17</f>
        <v>16.551724137931036</v>
      </c>
      <c r="N76" s="21"/>
      <c r="O76" s="108" t="s">
        <v>12</v>
      </c>
      <c r="P76" s="21"/>
      <c r="Q76" s="109">
        <v>15.7</v>
      </c>
      <c r="R76" s="109">
        <v>11.9</v>
      </c>
    </row>
    <row r="77" spans="1:18" ht="15">
      <c r="A77" s="80" t="str">
        <f>'2002'!A18</f>
        <v>Košařiska</v>
      </c>
      <c r="B77" s="86">
        <f>'2002'!C18</f>
        <v>16.76300578034682</v>
      </c>
      <c r="C77" s="86">
        <f>'2002'!E18</f>
        <v>19.07514450867052</v>
      </c>
      <c r="D77" s="86">
        <f>'2002'!G18</f>
        <v>19.07514450867052</v>
      </c>
      <c r="E77" s="86">
        <f>'2002'!I18</f>
        <v>15.028901734104046</v>
      </c>
      <c r="F77" s="86">
        <f>'2002'!K18</f>
        <v>15.606936416184972</v>
      </c>
      <c r="G77" s="86">
        <f>'2002'!M18</f>
        <v>16.184971098265898</v>
      </c>
      <c r="H77" s="86">
        <f>'2002'!O18</f>
        <v>17.341040462427745</v>
      </c>
      <c r="I77" s="86">
        <f>'2002'!Q18</f>
        <v>15.028901734104046</v>
      </c>
      <c r="J77" s="86">
        <f>'2002'!S18</f>
        <v>15.606936416184972</v>
      </c>
      <c r="K77" s="86">
        <f>'2002'!U18</f>
        <v>12.716763005780345</v>
      </c>
      <c r="L77" s="86">
        <f>'2002'!W18</f>
        <v>14.450867052023122</v>
      </c>
      <c r="M77" s="87">
        <f>'2002'!Y18</f>
        <v>16.184971098265898</v>
      </c>
      <c r="N77" s="21"/>
      <c r="O77" s="108" t="s">
        <v>13</v>
      </c>
      <c r="P77" s="21"/>
      <c r="Q77" s="109">
        <v>15.4</v>
      </c>
      <c r="R77" s="109">
        <v>12</v>
      </c>
    </row>
    <row r="78" spans="1:18" ht="15">
      <c r="A78" s="80" t="str">
        <f>'2002'!A19</f>
        <v>Hrčava</v>
      </c>
      <c r="B78" s="86">
        <f>'2002'!C19</f>
        <v>23.140495867768596</v>
      </c>
      <c r="C78" s="86">
        <f>'2002'!E19</f>
        <v>22.31404958677686</v>
      </c>
      <c r="D78" s="86">
        <f>'2002'!G19</f>
        <v>21.487603305785125</v>
      </c>
      <c r="E78" s="86">
        <f>'2002'!I19</f>
        <v>18.181818181818183</v>
      </c>
      <c r="F78" s="86">
        <f>'2002'!K19</f>
        <v>19.00826446280992</v>
      </c>
      <c r="G78" s="86">
        <f>'2002'!M19</f>
        <v>19.834710743801654</v>
      </c>
      <c r="H78" s="86">
        <f>'2002'!O19</f>
        <v>21.487603305785125</v>
      </c>
      <c r="I78" s="86">
        <f>'2002'!Q19</f>
        <v>21.487603305785125</v>
      </c>
      <c r="J78" s="86">
        <f>'2002'!S19</f>
        <v>19.00826446280992</v>
      </c>
      <c r="K78" s="86">
        <f>'2002'!U19</f>
        <v>19.834710743801654</v>
      </c>
      <c r="L78" s="86">
        <f>'2002'!W19</f>
        <v>19.834710743801654</v>
      </c>
      <c r="M78" s="87">
        <f>'2002'!Y19</f>
        <v>20.66115702479339</v>
      </c>
      <c r="N78" s="21"/>
      <c r="O78" s="108" t="s">
        <v>14</v>
      </c>
      <c r="P78" s="21"/>
      <c r="Q78" s="109">
        <v>14.4</v>
      </c>
      <c r="R78" s="109">
        <v>10.6</v>
      </c>
    </row>
    <row r="79" spans="1:18" ht="15.75" thickBot="1">
      <c r="A79" s="82" t="str">
        <f>'2002'!A20</f>
        <v>Horní Lomná</v>
      </c>
      <c r="B79" s="88">
        <f>'2002'!C20</f>
        <v>29.19254658385093</v>
      </c>
      <c r="C79" s="88">
        <f>'2002'!E20</f>
        <v>27.95031055900621</v>
      </c>
      <c r="D79" s="88">
        <f>'2002'!G20</f>
        <v>29.81366459627329</v>
      </c>
      <c r="E79" s="88">
        <f>'2002'!I20</f>
        <v>26.08695652173913</v>
      </c>
      <c r="F79" s="88">
        <f>'2002'!K20</f>
        <v>26.08695652173913</v>
      </c>
      <c r="G79" s="88">
        <f>'2002'!M20</f>
        <v>28.57142857142857</v>
      </c>
      <c r="H79" s="88">
        <f>'2002'!O20</f>
        <v>29.81366459627329</v>
      </c>
      <c r="I79" s="88">
        <f>'2002'!Q20</f>
        <v>26.70807453416149</v>
      </c>
      <c r="J79" s="88">
        <f>'2002'!S20</f>
        <v>27.32919254658385</v>
      </c>
      <c r="K79" s="88">
        <f>'2002'!U20</f>
        <v>28.57142857142857</v>
      </c>
      <c r="L79" s="88">
        <f>'2002'!W20</f>
        <v>30.434782608695656</v>
      </c>
      <c r="M79" s="89">
        <f>'2002'!Y20</f>
        <v>31.05590062111801</v>
      </c>
      <c r="N79" s="21"/>
      <c r="O79" s="108" t="s">
        <v>15</v>
      </c>
      <c r="P79" s="21"/>
      <c r="Q79" s="109">
        <v>13.6</v>
      </c>
      <c r="R79" s="109">
        <v>9.6</v>
      </c>
    </row>
    <row r="80" spans="1:18" ht="1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21"/>
      <c r="O80" s="108" t="s">
        <v>16</v>
      </c>
      <c r="P80" s="21"/>
      <c r="Q80" s="109">
        <v>13.2</v>
      </c>
      <c r="R80" s="109">
        <v>8.9</v>
      </c>
    </row>
    <row r="81" spans="1:18" ht="33.75" customHeight="1" thickBot="1">
      <c r="A81" s="174" t="s">
        <v>51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21"/>
      <c r="O81" s="108" t="s">
        <v>17</v>
      </c>
      <c r="P81" s="21"/>
      <c r="Q81" s="109">
        <v>13.2</v>
      </c>
      <c r="R81" s="109">
        <v>7.7</v>
      </c>
    </row>
    <row r="82" spans="1:18" ht="21.75" customHeight="1">
      <c r="A82" s="113" t="s">
        <v>23</v>
      </c>
      <c r="B82" s="114" t="s">
        <v>52</v>
      </c>
      <c r="C82" s="114" t="s">
        <v>12</v>
      </c>
      <c r="D82" s="114" t="s">
        <v>13</v>
      </c>
      <c r="E82" s="114" t="s">
        <v>14</v>
      </c>
      <c r="F82" s="114" t="s">
        <v>15</v>
      </c>
      <c r="G82" s="114" t="s">
        <v>16</v>
      </c>
      <c r="H82" s="114" t="s">
        <v>17</v>
      </c>
      <c r="I82" s="114" t="s">
        <v>18</v>
      </c>
      <c r="J82" s="114" t="s">
        <v>19</v>
      </c>
      <c r="K82" s="114" t="s">
        <v>20</v>
      </c>
      <c r="L82" s="114" t="s">
        <v>21</v>
      </c>
      <c r="M82" s="115" t="s">
        <v>22</v>
      </c>
      <c r="N82" s="21"/>
      <c r="O82" s="108" t="s">
        <v>18</v>
      </c>
      <c r="P82" s="21"/>
      <c r="Q82" s="109">
        <v>13.1</v>
      </c>
      <c r="R82" s="109">
        <v>8.7</v>
      </c>
    </row>
    <row r="83" spans="1:18" ht="15">
      <c r="A83" s="110" t="str">
        <f>'2003'!A4</f>
        <v>Vendryně</v>
      </c>
      <c r="B83" s="111">
        <f>'2003'!C4</f>
        <v>12.661789532920654</v>
      </c>
      <c r="C83" s="111">
        <f>'2003'!E4</f>
        <v>12.380416432189083</v>
      </c>
      <c r="D83" s="111">
        <f>'2003'!G4</f>
        <v>12.099043331457512</v>
      </c>
      <c r="E83" s="111">
        <f>'2003'!I4</f>
        <v>11.648846370287</v>
      </c>
      <c r="F83" s="111">
        <f>'2003'!K4</f>
        <v>11.873944850872256</v>
      </c>
      <c r="G83" s="111">
        <f>'2003'!M4</f>
        <v>12.549240292628024</v>
      </c>
      <c r="H83" s="111">
        <f>'2003'!O4</f>
        <v>12.999437253798538</v>
      </c>
      <c r="I83" s="111">
        <f>'2003'!Q4</f>
        <v>12.774338773213282</v>
      </c>
      <c r="J83" s="111">
        <f>'2003'!S4</f>
        <v>12.099043331457512</v>
      </c>
      <c r="K83" s="111">
        <f>'2003'!U4</f>
        <v>11.930219471018571</v>
      </c>
      <c r="L83" s="111">
        <f>'2003'!W4</f>
        <v>12.099043331457512</v>
      </c>
      <c r="M83" s="112">
        <f>'2003'!Y4</f>
        <v>13.168261114237477</v>
      </c>
      <c r="N83" s="21"/>
      <c r="O83" s="108" t="s">
        <v>19</v>
      </c>
      <c r="P83" s="21"/>
      <c r="Q83" s="109">
        <v>13.1</v>
      </c>
      <c r="R83" s="109">
        <v>8.8</v>
      </c>
    </row>
    <row r="84" spans="1:18" ht="15">
      <c r="A84" s="80" t="str">
        <f>'2003'!A5</f>
        <v>Písečná</v>
      </c>
      <c r="B84" s="111">
        <f>'2003'!C5</f>
        <v>14.285714285714285</v>
      </c>
      <c r="C84" s="111">
        <f>'2003'!E5</f>
        <v>14.285714285714285</v>
      </c>
      <c r="D84" s="111">
        <f>'2003'!G5</f>
        <v>14.571428571428571</v>
      </c>
      <c r="E84" s="111">
        <f>'2003'!I5</f>
        <v>12.857142857142856</v>
      </c>
      <c r="F84" s="111">
        <f>'2003'!K5</f>
        <v>12</v>
      </c>
      <c r="G84" s="111">
        <f>'2003'!M5</f>
        <v>12</v>
      </c>
      <c r="H84" s="111">
        <f>'2003'!O5</f>
        <v>13.428571428571429</v>
      </c>
      <c r="I84" s="111">
        <f>'2003'!Q5</f>
        <v>14.000000000000002</v>
      </c>
      <c r="J84" s="111">
        <f>'2003'!S5</f>
        <v>11.714285714285715</v>
      </c>
      <c r="K84" s="111">
        <f>'2003'!U5</f>
        <v>10</v>
      </c>
      <c r="L84" s="111">
        <f>'2003'!W5</f>
        <v>10</v>
      </c>
      <c r="M84" s="112">
        <f>'2003'!Y5</f>
        <v>10.285714285714285</v>
      </c>
      <c r="N84" s="21"/>
      <c r="O84" s="108" t="s">
        <v>20</v>
      </c>
      <c r="P84" s="21"/>
      <c r="Q84" s="109">
        <v>12.3</v>
      </c>
      <c r="R84" s="109">
        <v>8.2</v>
      </c>
    </row>
    <row r="85" spans="1:18" ht="15">
      <c r="A85" s="80" t="str">
        <f>'2003'!A6</f>
        <v>Bystřice</v>
      </c>
      <c r="B85" s="111">
        <f>'2003'!C6</f>
        <v>14.389410760034158</v>
      </c>
      <c r="C85" s="111">
        <f>'2003'!E6</f>
        <v>13.791631084543127</v>
      </c>
      <c r="D85" s="111">
        <f>'2003'!G6</f>
        <v>13.407344150298888</v>
      </c>
      <c r="E85" s="111">
        <f>'2003'!I6</f>
        <v>12.63877028181042</v>
      </c>
      <c r="F85" s="111">
        <f>'2003'!K6</f>
        <v>11.912894961571306</v>
      </c>
      <c r="G85" s="111">
        <f>'2003'!M6</f>
        <v>13.407344150298888</v>
      </c>
      <c r="H85" s="111">
        <f>'2003'!O6</f>
        <v>13.321947053800171</v>
      </c>
      <c r="I85" s="111">
        <f>'2003'!Q6</f>
        <v>12.894961571306576</v>
      </c>
      <c r="J85" s="111">
        <f>'2003'!S6</f>
        <v>12.46797608881298</v>
      </c>
      <c r="K85" s="111">
        <f>'2003'!U6</f>
        <v>12.51067463706234</v>
      </c>
      <c r="L85" s="111">
        <f>'2003'!W6</f>
        <v>12.937660119555936</v>
      </c>
      <c r="M85" s="112">
        <f>'2003'!Y6</f>
        <v>13.36464560204953</v>
      </c>
      <c r="N85" s="21"/>
      <c r="O85" s="108" t="s">
        <v>21</v>
      </c>
      <c r="P85" s="21"/>
      <c r="Q85" s="109">
        <v>11.9</v>
      </c>
      <c r="R85" s="109">
        <v>8.3</v>
      </c>
    </row>
    <row r="86" spans="1:18" ht="15">
      <c r="A86" s="80" t="str">
        <f>'2003'!A7</f>
        <v>Hrádek</v>
      </c>
      <c r="B86" s="111">
        <f>'2003'!C7</f>
        <v>14.863258026159334</v>
      </c>
      <c r="C86" s="111">
        <f>'2003'!E7</f>
        <v>14.863258026159334</v>
      </c>
      <c r="D86" s="111">
        <f>'2003'!G7</f>
        <v>14.149821640903687</v>
      </c>
      <c r="E86" s="111">
        <f>'2003'!I7</f>
        <v>12.841854934601665</v>
      </c>
      <c r="F86" s="111">
        <f>'2003'!K7</f>
        <v>12.366230677764566</v>
      </c>
      <c r="G86" s="111">
        <f>'2003'!M7</f>
        <v>12.604042806183116</v>
      </c>
      <c r="H86" s="111">
        <f>'2003'!O7</f>
        <v>12.72294887039239</v>
      </c>
      <c r="I86" s="111">
        <f>'2003'!Q7</f>
        <v>12.72294887039239</v>
      </c>
      <c r="J86" s="111">
        <f>'2003'!S7</f>
        <v>12.960760998810938</v>
      </c>
      <c r="K86" s="111">
        <f>'2003'!U7</f>
        <v>12.841854934601665</v>
      </c>
      <c r="L86" s="111">
        <f>'2003'!W7</f>
        <v>12.604042806183116</v>
      </c>
      <c r="M86" s="112">
        <f>'2003'!Y7</f>
        <v>13.555291319857313</v>
      </c>
      <c r="N86" s="21"/>
      <c r="O86" s="108" t="s">
        <v>22</v>
      </c>
      <c r="P86" s="21"/>
      <c r="Q86" s="109">
        <v>12.4</v>
      </c>
      <c r="R86" s="109">
        <v>9.3</v>
      </c>
    </row>
    <row r="87" spans="1:18" ht="15">
      <c r="A87" s="80" t="str">
        <f>'2003'!A8</f>
        <v>Bocanovice</v>
      </c>
      <c r="B87" s="111">
        <f>'2003'!C8</f>
        <v>15.263157894736842</v>
      </c>
      <c r="C87" s="111">
        <f>'2003'!E8</f>
        <v>16.842105263157894</v>
      </c>
      <c r="D87" s="111">
        <f>'2003'!G8</f>
        <v>16.842105263157894</v>
      </c>
      <c r="E87" s="111">
        <f>'2003'!I8</f>
        <v>13.157894736842104</v>
      </c>
      <c r="F87" s="111">
        <f>'2003'!K8</f>
        <v>11.052631578947368</v>
      </c>
      <c r="G87" s="111">
        <f>'2003'!M8</f>
        <v>12.105263157894736</v>
      </c>
      <c r="H87" s="111">
        <f>'2003'!O8</f>
        <v>13.157894736842104</v>
      </c>
      <c r="I87" s="111">
        <f>'2003'!Q8</f>
        <v>13.157894736842104</v>
      </c>
      <c r="J87" s="111">
        <f>'2003'!S8</f>
        <v>12.631578947368421</v>
      </c>
      <c r="K87" s="111">
        <f>'2003'!U8</f>
        <v>14.210526315789473</v>
      </c>
      <c r="L87" s="111">
        <f>'2003'!W8</f>
        <v>14.210526315789473</v>
      </c>
      <c r="M87" s="112">
        <f>'2003'!Y8</f>
        <v>17.36842105263158</v>
      </c>
      <c r="N87" s="21"/>
      <c r="O87" s="108" t="s">
        <v>52</v>
      </c>
      <c r="P87" s="21"/>
      <c r="Q87" s="109">
        <v>12.7</v>
      </c>
      <c r="R87" s="140">
        <v>10</v>
      </c>
    </row>
    <row r="88" spans="1:18" ht="15">
      <c r="A88" s="80" t="str">
        <f>'2003'!A9</f>
        <v>Košařiska</v>
      </c>
      <c r="B88" s="111">
        <f>'2003'!C9</f>
        <v>16.76300578034682</v>
      </c>
      <c r="C88" s="111">
        <f>'2003'!E9</f>
        <v>16.184971098265898</v>
      </c>
      <c r="D88" s="111">
        <f>'2003'!G9</f>
        <v>16.184971098265898</v>
      </c>
      <c r="E88" s="111">
        <f>'2003'!I9</f>
        <v>14.450867052023122</v>
      </c>
      <c r="F88" s="111">
        <f>'2003'!K9</f>
        <v>13.294797687861271</v>
      </c>
      <c r="G88" s="111">
        <f>'2003'!M9</f>
        <v>13.294797687861271</v>
      </c>
      <c r="H88" s="111">
        <f>'2003'!O9</f>
        <v>12.716763005780345</v>
      </c>
      <c r="I88" s="111">
        <f>'2003'!Q9</f>
        <v>13.872832369942195</v>
      </c>
      <c r="J88" s="111">
        <f>'2003'!S9</f>
        <v>14.450867052023122</v>
      </c>
      <c r="K88" s="111">
        <f>'2003'!U9</f>
        <v>14.450867052023122</v>
      </c>
      <c r="L88" s="111">
        <f>'2003'!W9</f>
        <v>13.872832369942195</v>
      </c>
      <c r="M88" s="112">
        <f>'2003'!Y9</f>
        <v>16.184971098265898</v>
      </c>
      <c r="N88" s="21"/>
      <c r="O88" s="108" t="s">
        <v>12</v>
      </c>
      <c r="P88" s="21"/>
      <c r="Q88" s="109">
        <v>12.9</v>
      </c>
      <c r="R88" s="109">
        <v>11.2</v>
      </c>
    </row>
    <row r="89" spans="1:18" ht="15">
      <c r="A89" s="80" t="str">
        <f>'2003'!A10</f>
        <v>Nýdek</v>
      </c>
      <c r="B89" s="111">
        <f>'2003'!C10</f>
        <v>16.30952380952381</v>
      </c>
      <c r="C89" s="111">
        <f>'2003'!E10</f>
        <v>16.071428571428573</v>
      </c>
      <c r="D89" s="111">
        <f>'2003'!G10</f>
        <v>16.30952380952381</v>
      </c>
      <c r="E89" s="111">
        <f>'2003'!I10</f>
        <v>14.523809523809526</v>
      </c>
      <c r="F89" s="111">
        <f>'2003'!K10</f>
        <v>13.928571428571429</v>
      </c>
      <c r="G89" s="111">
        <f>'2003'!M10</f>
        <v>14.523809523809526</v>
      </c>
      <c r="H89" s="111">
        <f>'2003'!O10</f>
        <v>14.404761904761903</v>
      </c>
      <c r="I89" s="111">
        <f>'2003'!Q10</f>
        <v>14.404761904761903</v>
      </c>
      <c r="J89" s="111">
        <f>'2003'!S10</f>
        <v>13.333333333333334</v>
      </c>
      <c r="K89" s="111">
        <f>'2003'!U10</f>
        <v>13.80952380952381</v>
      </c>
      <c r="L89" s="111">
        <f>'2003'!W10</f>
        <v>14.404761904761903</v>
      </c>
      <c r="M89" s="112">
        <f>'2003'!Y10</f>
        <v>15.833333333333332</v>
      </c>
      <c r="N89" s="21"/>
      <c r="O89" s="108" t="s">
        <v>13</v>
      </c>
      <c r="P89" s="21"/>
      <c r="Q89" s="109">
        <v>12.8</v>
      </c>
      <c r="R89" s="109">
        <v>11.1</v>
      </c>
    </row>
    <row r="90" spans="1:18" ht="15">
      <c r="A90" s="81" t="str">
        <f>'2003'!A11</f>
        <v>Návsí </v>
      </c>
      <c r="B90" s="111">
        <f>'2003'!C11</f>
        <v>16.8506682161534</v>
      </c>
      <c r="C90" s="111">
        <f>'2003'!E11</f>
        <v>16.153399186519465</v>
      </c>
      <c r="D90" s="111">
        <f>'2003'!G11</f>
        <v>16.09529343404997</v>
      </c>
      <c r="E90" s="111">
        <f>'2003'!I11</f>
        <v>15.281812899477048</v>
      </c>
      <c r="F90" s="111">
        <f>'2003'!K11</f>
        <v>14.642649622312609</v>
      </c>
      <c r="G90" s="111">
        <f>'2003'!M11</f>
        <v>14.642649622312609</v>
      </c>
      <c r="H90" s="111">
        <f>'2003'!O11</f>
        <v>14.758861127251599</v>
      </c>
      <c r="I90" s="111">
        <f>'2003'!Q11</f>
        <v>14.177803602556653</v>
      </c>
      <c r="J90" s="111">
        <f>'2003'!S11</f>
        <v>14.468332364904127</v>
      </c>
      <c r="K90" s="111">
        <f>'2003'!U11</f>
        <v>14.11969785008716</v>
      </c>
      <c r="L90" s="111">
        <f>'2003'!W11</f>
        <v>14.584543869843113</v>
      </c>
      <c r="M90" s="112">
        <f>'2003'!Y11</f>
        <v>15.804764671702499</v>
      </c>
      <c r="N90" s="21"/>
      <c r="O90" s="108" t="s">
        <v>14</v>
      </c>
      <c r="P90" s="21"/>
      <c r="Q90" s="109">
        <v>12.2</v>
      </c>
      <c r="R90" s="109">
        <v>8.9</v>
      </c>
    </row>
    <row r="91" spans="1:18" ht="15">
      <c r="A91" s="80" t="str">
        <f>'2003'!A12</f>
        <v>Milíkov</v>
      </c>
      <c r="B91" s="111">
        <f>'2003'!C12</f>
        <v>16.63974151857835</v>
      </c>
      <c r="C91" s="111">
        <f>'2003'!E12</f>
        <v>16.962843295638123</v>
      </c>
      <c r="D91" s="111">
        <f>'2003'!G12</f>
        <v>16.31663974151858</v>
      </c>
      <c r="E91" s="111">
        <f>'2003'!I12</f>
        <v>15.670436187399032</v>
      </c>
      <c r="F91" s="111">
        <f>'2003'!K12</f>
        <v>15.024232633279484</v>
      </c>
      <c r="G91" s="111">
        <f>'2003'!M12</f>
        <v>14.216478190630049</v>
      </c>
      <c r="H91" s="111">
        <f>'2003'!O12</f>
        <v>15.024232633279484</v>
      </c>
      <c r="I91" s="111">
        <f>'2003'!Q12</f>
        <v>15.508885298869144</v>
      </c>
      <c r="J91" s="111">
        <f>'2003'!S12</f>
        <v>14.862681744749596</v>
      </c>
      <c r="K91" s="111">
        <f>'2003'!U12</f>
        <v>13.893376413570275</v>
      </c>
      <c r="L91" s="111">
        <f>'2003'!W12</f>
        <v>13.731825525040387</v>
      </c>
      <c r="M91" s="112">
        <f>'2003'!Y12</f>
        <v>14.539579967689823</v>
      </c>
      <c r="N91" s="21"/>
      <c r="O91" s="108" t="s">
        <v>15</v>
      </c>
      <c r="P91" s="21"/>
      <c r="Q91" s="109">
        <v>11.5</v>
      </c>
      <c r="R91" s="109">
        <v>8.8</v>
      </c>
    </row>
    <row r="92" spans="1:18" ht="15">
      <c r="A92" s="80" t="str">
        <f>'2003'!A13</f>
        <v>Třinec</v>
      </c>
      <c r="B92" s="111">
        <f>'2003'!C13</f>
        <v>15.59657287920457</v>
      </c>
      <c r="C92" s="111">
        <f>'2003'!E13</f>
        <v>15.474931246033425</v>
      </c>
      <c r="D92" s="111">
        <f>'2003'!G13</f>
        <v>15.448487412735352</v>
      </c>
      <c r="E92" s="111">
        <f>'2003'!I13</f>
        <v>15.09942881320076</v>
      </c>
      <c r="F92" s="111">
        <f>'2003'!K13</f>
        <v>14.877300613496933</v>
      </c>
      <c r="G92" s="111">
        <f>'2003'!M13</f>
        <v>15.072984979902687</v>
      </c>
      <c r="H92" s="111">
        <f>'2003'!O13</f>
        <v>15.66003807911995</v>
      </c>
      <c r="I92" s="111">
        <f>'2003'!Q13</f>
        <v>15.48022001269304</v>
      </c>
      <c r="J92" s="111">
        <f>'2003'!S13</f>
        <v>15.16289401311614</v>
      </c>
      <c r="K92" s="111">
        <f>'2003'!U13</f>
        <v>15.104717579860377</v>
      </c>
      <c r="L92" s="111">
        <f>'2003'!W13</f>
        <v>14.935477046752696</v>
      </c>
      <c r="M92" s="112">
        <f>'2003'!Y13</f>
        <v>15.326845779564206</v>
      </c>
      <c r="N92" s="21"/>
      <c r="O92" s="108" t="s">
        <v>16</v>
      </c>
      <c r="P92" s="21"/>
      <c r="Q92" s="109">
        <v>11.2</v>
      </c>
      <c r="R92" s="109">
        <v>8.4</v>
      </c>
    </row>
    <row r="93" spans="1:18" ht="15">
      <c r="A93" s="80" t="str">
        <f>'2003'!A14</f>
        <v>Mosty u Jablunkova</v>
      </c>
      <c r="B93" s="111">
        <f>'2003'!C14</f>
        <v>17.296996662958843</v>
      </c>
      <c r="C93" s="111">
        <f>'2003'!E14</f>
        <v>17.46384872080089</v>
      </c>
      <c r="D93" s="111">
        <f>'2003'!G14</f>
        <v>16.85205784204672</v>
      </c>
      <c r="E93" s="111">
        <f>'2003'!I14</f>
        <v>15.350389321468297</v>
      </c>
      <c r="F93" s="111">
        <f>'2003'!K14</f>
        <v>15.294771968854281</v>
      </c>
      <c r="G93" s="111">
        <f>'2003'!M14</f>
        <v>15.07230255839822</v>
      </c>
      <c r="H93" s="111">
        <f>'2003'!O14</f>
        <v>15.628476084538375</v>
      </c>
      <c r="I93" s="111">
        <f>'2003'!Q14</f>
        <v>15.684093437152391</v>
      </c>
      <c r="J93" s="111">
        <f>'2003'!S14</f>
        <v>15.406006674082315</v>
      </c>
      <c r="K93" s="111">
        <f>'2003'!U14</f>
        <v>15.183537263626251</v>
      </c>
      <c r="L93" s="111">
        <f>'2003'!W14</f>
        <v>15.183537263626251</v>
      </c>
      <c r="M93" s="112">
        <f>'2003'!Y14</f>
        <v>15.461624026696331</v>
      </c>
      <c r="N93" s="21"/>
      <c r="O93" s="108" t="s">
        <v>17</v>
      </c>
      <c r="P93" s="21"/>
      <c r="Q93" s="109">
        <v>11.3</v>
      </c>
      <c r="R93" s="109">
        <v>8.4</v>
      </c>
    </row>
    <row r="94" spans="1:18" ht="15">
      <c r="A94" s="80" t="str">
        <f>'2003'!A15</f>
        <v>Jablunkov </v>
      </c>
      <c r="B94" s="111">
        <f>'2003'!C15</f>
        <v>16.89630166787527</v>
      </c>
      <c r="C94" s="111">
        <f>'2003'!E15</f>
        <v>16.823785351704135</v>
      </c>
      <c r="D94" s="111">
        <f>'2003'!G15</f>
        <v>16.823785351704135</v>
      </c>
      <c r="E94" s="111">
        <f>'2003'!I15</f>
        <v>16.09862218999275</v>
      </c>
      <c r="F94" s="111">
        <f>'2003'!K15</f>
        <v>15.337200870195794</v>
      </c>
      <c r="G94" s="111">
        <f>'2003'!M15</f>
        <v>15.699782451051487</v>
      </c>
      <c r="H94" s="111">
        <f>'2003'!O15</f>
        <v>15.989847715736042</v>
      </c>
      <c r="I94" s="111">
        <f>'2003'!Q15</f>
        <v>15.736040609137056</v>
      </c>
      <c r="J94" s="111">
        <f>'2003'!S15</f>
        <v>15.808556925308196</v>
      </c>
      <c r="K94" s="111">
        <f>'2003'!U15</f>
        <v>15.59100797679478</v>
      </c>
      <c r="L94" s="111">
        <f>'2003'!W15</f>
        <v>15.62726613488035</v>
      </c>
      <c r="M94" s="112">
        <f>'2003'!Y15</f>
        <v>16.06236403190718</v>
      </c>
      <c r="N94" s="21"/>
      <c r="O94" s="108" t="s">
        <v>18</v>
      </c>
      <c r="P94" s="21"/>
      <c r="Q94" s="109">
        <v>11.3</v>
      </c>
      <c r="R94" s="109">
        <v>7.8</v>
      </c>
    </row>
    <row r="95" spans="1:18" ht="15">
      <c r="A95" s="80" t="str">
        <f>'2003'!A16</f>
        <v>Bukovec</v>
      </c>
      <c r="B95" s="111">
        <f>'2003'!C16</f>
        <v>17.39864864864865</v>
      </c>
      <c r="C95" s="111">
        <f>'2003'!E16</f>
        <v>17.56756756756757</v>
      </c>
      <c r="D95" s="111">
        <f>'2003'!G16</f>
        <v>18.58108108108108</v>
      </c>
      <c r="E95" s="111">
        <f>'2003'!I16</f>
        <v>18.074324324324326</v>
      </c>
      <c r="F95" s="111">
        <f>'2003'!K16</f>
        <v>18.243243243243242</v>
      </c>
      <c r="G95" s="111">
        <f>'2003'!M16</f>
        <v>17.06081081081081</v>
      </c>
      <c r="H95" s="111">
        <f>'2003'!O16</f>
        <v>18.41216216216216</v>
      </c>
      <c r="I95" s="111">
        <f>'2003'!Q16</f>
        <v>16.722972972972975</v>
      </c>
      <c r="J95" s="111">
        <f>'2003'!S16</f>
        <v>16.722972972972975</v>
      </c>
      <c r="K95" s="111">
        <f>'2003'!U16</f>
        <v>16.0472972972973</v>
      </c>
      <c r="L95" s="111">
        <f>'2003'!W16</f>
        <v>15.70945945945946</v>
      </c>
      <c r="M95" s="112">
        <f>'2003'!Y16</f>
        <v>15.54054054054054</v>
      </c>
      <c r="N95" s="21"/>
      <c r="O95" s="108" t="s">
        <v>19</v>
      </c>
      <c r="P95" s="21"/>
      <c r="Q95" s="109">
        <v>11.4</v>
      </c>
      <c r="R95" s="109">
        <v>7.1</v>
      </c>
    </row>
    <row r="96" spans="1:18" ht="15">
      <c r="A96" s="80" t="str">
        <f>'2003'!A17</f>
        <v>Písek</v>
      </c>
      <c r="B96" s="111">
        <f>'2003'!C17</f>
        <v>17.906976744186046</v>
      </c>
      <c r="C96" s="111">
        <f>'2003'!E17</f>
        <v>18.72093023255814</v>
      </c>
      <c r="D96" s="111">
        <f>'2003'!G17</f>
        <v>19.41860465116279</v>
      </c>
      <c r="E96" s="111">
        <f>'2003'!I17</f>
        <v>17.441860465116278</v>
      </c>
      <c r="F96" s="111">
        <f>'2003'!K17</f>
        <v>17.209302325581397</v>
      </c>
      <c r="G96" s="111">
        <f>'2003'!M17</f>
        <v>17.325581395348838</v>
      </c>
      <c r="H96" s="111">
        <f>'2003'!O17</f>
        <v>17.906976744186046</v>
      </c>
      <c r="I96" s="111">
        <f>'2003'!Q17</f>
        <v>18.372093023255815</v>
      </c>
      <c r="J96" s="111">
        <f>'2003'!S17</f>
        <v>18.6046511627907</v>
      </c>
      <c r="K96" s="111">
        <f>'2003'!U17</f>
        <v>17.325581395348838</v>
      </c>
      <c r="L96" s="111">
        <f>'2003'!W17</f>
        <v>18.13953488372093</v>
      </c>
      <c r="M96" s="112">
        <f>'2003'!Y17</f>
        <v>18.6046511627907</v>
      </c>
      <c r="N96" s="21"/>
      <c r="O96" s="108" t="s">
        <v>20</v>
      </c>
      <c r="P96" s="21"/>
      <c r="Q96" s="140">
        <v>11</v>
      </c>
      <c r="R96" s="109">
        <v>7.7</v>
      </c>
    </row>
    <row r="97" spans="1:18" ht="15">
      <c r="A97" s="80" t="str">
        <f>'2003'!A18</f>
        <v>Dolní Lomná</v>
      </c>
      <c r="B97" s="111">
        <f>'2003'!C18</f>
        <v>19.329896907216497</v>
      </c>
      <c r="C97" s="111">
        <f>'2003'!E18</f>
        <v>21.1340206185567</v>
      </c>
      <c r="D97" s="111">
        <f>'2003'!G18</f>
        <v>20.618556701030926</v>
      </c>
      <c r="E97" s="111">
        <f>'2003'!I18</f>
        <v>18.556701030927837</v>
      </c>
      <c r="F97" s="111">
        <f>'2003'!K18</f>
        <v>18.556701030927837</v>
      </c>
      <c r="G97" s="111">
        <f>'2003'!M18</f>
        <v>17.525773195876287</v>
      </c>
      <c r="H97" s="111">
        <f>'2003'!O18</f>
        <v>16.752577319587626</v>
      </c>
      <c r="I97" s="111">
        <f>'2003'!Q18</f>
        <v>17.010309278350515</v>
      </c>
      <c r="J97" s="111">
        <f>'2003'!S18</f>
        <v>17.783505154639176</v>
      </c>
      <c r="K97" s="111">
        <f>'2003'!U18</f>
        <v>16.49484536082474</v>
      </c>
      <c r="L97" s="111">
        <f>'2003'!W18</f>
        <v>17.010309278350515</v>
      </c>
      <c r="M97" s="112">
        <f>'2003'!Y18</f>
        <v>18.298969072164947</v>
      </c>
      <c r="N97" s="21"/>
      <c r="O97" s="108" t="s">
        <v>21</v>
      </c>
      <c r="P97" s="21"/>
      <c r="Q97" s="140">
        <v>10.6</v>
      </c>
      <c r="R97" s="109">
        <v>7.6</v>
      </c>
    </row>
    <row r="98" spans="1:18" ht="15">
      <c r="A98" s="80" t="str">
        <f>'2003'!A19</f>
        <v>Hrčava</v>
      </c>
      <c r="B98" s="111">
        <f>'2003'!C19</f>
        <v>23.52941176470588</v>
      </c>
      <c r="C98" s="111">
        <f>'2003'!E19</f>
        <v>25.210084033613445</v>
      </c>
      <c r="D98" s="111">
        <f>'2003'!G19</f>
        <v>26.89075630252101</v>
      </c>
      <c r="E98" s="111">
        <f>'2003'!I19</f>
        <v>27.73109243697479</v>
      </c>
      <c r="F98" s="111">
        <f>'2003'!K19</f>
        <v>25.210084033613445</v>
      </c>
      <c r="G98" s="111">
        <f>'2003'!M19</f>
        <v>26.05042016806723</v>
      </c>
      <c r="H98" s="111">
        <f>'2003'!O19</f>
        <v>28.57142857142857</v>
      </c>
      <c r="I98" s="111">
        <f>'2003'!Q19</f>
        <v>28.57142857142857</v>
      </c>
      <c r="J98" s="111">
        <f>'2003'!S19</f>
        <v>29.411764705882355</v>
      </c>
      <c r="K98" s="111">
        <f>'2003'!U19</f>
        <v>30.252100840336134</v>
      </c>
      <c r="L98" s="111">
        <f>'2003'!W19</f>
        <v>31.092436974789916</v>
      </c>
      <c r="M98" s="112">
        <f>'2003'!Y19</f>
        <v>31.092436974789916</v>
      </c>
      <c r="N98" s="21"/>
      <c r="O98" s="108" t="s">
        <v>22</v>
      </c>
      <c r="P98" s="21"/>
      <c r="Q98" s="140">
        <v>11</v>
      </c>
      <c r="R98" s="109">
        <v>9.4</v>
      </c>
    </row>
    <row r="99" spans="1:18" ht="15.75" thickBot="1">
      <c r="A99" s="82" t="str">
        <f>'2003'!A20</f>
        <v>Horní Lomná</v>
      </c>
      <c r="B99" s="131">
        <f>'2003'!C20</f>
        <v>30.17751479289941</v>
      </c>
      <c r="C99" s="131">
        <f>'2003'!E20</f>
        <v>29.585798816568047</v>
      </c>
      <c r="D99" s="131">
        <f>'2003'!G20</f>
        <v>31.952662721893493</v>
      </c>
      <c r="E99" s="131">
        <f>'2003'!I20</f>
        <v>27.810650887573964</v>
      </c>
      <c r="F99" s="131">
        <f>'2003'!K20</f>
        <v>25.443786982248522</v>
      </c>
      <c r="G99" s="131">
        <f>'2003'!M20</f>
        <v>28.994082840236686</v>
      </c>
      <c r="H99" s="131">
        <f>'2003'!O20</f>
        <v>26.627218934911244</v>
      </c>
      <c r="I99" s="131">
        <f>'2003'!Q20</f>
        <v>24.2603550295858</v>
      </c>
      <c r="J99" s="131">
        <f>'2003'!S20</f>
        <v>27.810650887573964</v>
      </c>
      <c r="K99" s="131">
        <f>'2003'!U20</f>
        <v>27.218934911242602</v>
      </c>
      <c r="L99" s="131">
        <f>'2003'!W20</f>
        <v>27.810650887573964</v>
      </c>
      <c r="M99" s="132">
        <f>'2003'!Y20</f>
        <v>30.76923076923077</v>
      </c>
      <c r="N99" s="21"/>
      <c r="O99" s="108" t="s">
        <v>52</v>
      </c>
      <c r="P99" s="21"/>
      <c r="Q99" s="140">
        <v>11.7</v>
      </c>
      <c r="R99" s="109">
        <v>10.1</v>
      </c>
    </row>
    <row r="100" spans="1:18" ht="1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21"/>
      <c r="O100" s="108" t="s">
        <v>12</v>
      </c>
      <c r="P100" s="21"/>
      <c r="Q100" s="140">
        <v>11.5</v>
      </c>
      <c r="R100" s="109">
        <v>10.3</v>
      </c>
    </row>
    <row r="101" spans="1:18" ht="19.5" thickBot="1">
      <c r="A101" s="174" t="s">
        <v>54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21"/>
      <c r="O101" s="108" t="s">
        <v>13</v>
      </c>
      <c r="P101" s="21"/>
      <c r="Q101" s="140">
        <v>10.9</v>
      </c>
      <c r="R101" s="109">
        <v>10.8</v>
      </c>
    </row>
    <row r="102" spans="1:18" ht="22.5" customHeight="1">
      <c r="A102" s="133" t="s">
        <v>23</v>
      </c>
      <c r="B102" s="134" t="s">
        <v>52</v>
      </c>
      <c r="C102" s="134" t="s">
        <v>12</v>
      </c>
      <c r="D102" s="134" t="s">
        <v>13</v>
      </c>
      <c r="E102" s="134" t="s">
        <v>14</v>
      </c>
      <c r="F102" s="134" t="s">
        <v>15</v>
      </c>
      <c r="G102" s="134" t="s">
        <v>16</v>
      </c>
      <c r="H102" s="134" t="s">
        <v>17</v>
      </c>
      <c r="I102" s="134" t="s">
        <v>18</v>
      </c>
      <c r="J102" s="134" t="s">
        <v>19</v>
      </c>
      <c r="K102" s="134" t="s">
        <v>20</v>
      </c>
      <c r="L102" s="134" t="s">
        <v>21</v>
      </c>
      <c r="M102" s="135" t="s">
        <v>22</v>
      </c>
      <c r="N102" s="21"/>
      <c r="O102" s="108" t="s">
        <v>14</v>
      </c>
      <c r="P102" s="21"/>
      <c r="Q102" s="140">
        <v>10.1</v>
      </c>
      <c r="R102" s="109">
        <v>7.7</v>
      </c>
    </row>
    <row r="103" spans="1:18" ht="15">
      <c r="A103" s="110" t="str">
        <f>'2004'!A4</f>
        <v>Hrádek</v>
      </c>
      <c r="B103" s="111">
        <f>'2004'!C4</f>
        <v>14.74435196195006</v>
      </c>
      <c r="C103" s="111">
        <f>'2004'!E4</f>
        <v>14.149821640903687</v>
      </c>
      <c r="D103" s="111">
        <f>'2004'!G4</f>
        <v>14.74435196195006</v>
      </c>
      <c r="E103" s="111">
        <f>'2004'!I4</f>
        <v>12.72294887039239</v>
      </c>
      <c r="F103" s="111">
        <f>'2004'!K4</f>
        <v>12.366230677764566</v>
      </c>
      <c r="G103" s="111">
        <f>'2004'!M4</f>
        <v>12.247324613555291</v>
      </c>
      <c r="H103" s="111">
        <f>'2004'!O4</f>
        <v>11.890606420927467</v>
      </c>
      <c r="I103" s="111">
        <f>'2004'!Q4</f>
        <v>11.17717003567182</v>
      </c>
      <c r="J103" s="111">
        <f>'2004'!S4</f>
        <v>11.058263971462544</v>
      </c>
      <c r="K103" s="111">
        <f>'2004'!U4</f>
        <v>11.058263971462544</v>
      </c>
      <c r="L103" s="111">
        <f>'2004'!W4</f>
        <v>11.414982164090368</v>
      </c>
      <c r="M103" s="112">
        <f>'2004'!Y4</f>
        <v>12.48513674197384</v>
      </c>
      <c r="N103" s="21"/>
      <c r="O103" s="108" t="s">
        <v>15</v>
      </c>
      <c r="P103" s="21"/>
      <c r="Q103" s="140">
        <v>9.4</v>
      </c>
      <c r="R103" s="109">
        <v>7.5</v>
      </c>
    </row>
    <row r="104" spans="1:18" ht="15">
      <c r="A104" s="80" t="str">
        <f>'2004'!A5</f>
        <v>Písečná</v>
      </c>
      <c r="B104" s="111">
        <f>'2004'!C5</f>
        <v>10.857142857142858</v>
      </c>
      <c r="C104" s="111">
        <f>'2004'!E5</f>
        <v>11.428571428571429</v>
      </c>
      <c r="D104" s="111">
        <f>'2004'!G5</f>
        <v>10.857142857142858</v>
      </c>
      <c r="E104" s="111">
        <f>'2004'!I5</f>
        <v>10</v>
      </c>
      <c r="F104" s="111">
        <f>'2004'!K5</f>
        <v>10.571428571428571</v>
      </c>
      <c r="G104" s="111">
        <f>'2004'!M5</f>
        <v>11.714285714285715</v>
      </c>
      <c r="H104" s="111">
        <f>'2004'!O5</f>
        <v>14.285714285714285</v>
      </c>
      <c r="I104" s="111">
        <f>'2004'!Q5</f>
        <v>14.000000000000002</v>
      </c>
      <c r="J104" s="111">
        <f>'2004'!S5</f>
        <v>12.857142857142856</v>
      </c>
      <c r="K104" s="111">
        <f>'2004'!U5</f>
        <v>14.857142857142858</v>
      </c>
      <c r="L104" s="111">
        <f>'2004'!W5</f>
        <v>14.285714285714285</v>
      </c>
      <c r="M104" s="112">
        <f>'2004'!Y5</f>
        <v>14.571428571428571</v>
      </c>
      <c r="N104" s="21"/>
      <c r="O104" s="108" t="s">
        <v>16</v>
      </c>
      <c r="P104" s="21"/>
      <c r="Q104" s="140">
        <v>9.1</v>
      </c>
      <c r="R104" s="109">
        <v>7.3</v>
      </c>
    </row>
    <row r="105" spans="1:18" ht="15">
      <c r="A105" s="80" t="str">
        <f>'2004'!A6</f>
        <v>Bystřice</v>
      </c>
      <c r="B105" s="111">
        <f>'2004'!C6</f>
        <v>14.21861656703672</v>
      </c>
      <c r="C105" s="111">
        <f>'2004'!E6</f>
        <v>14.346712211784798</v>
      </c>
      <c r="D105" s="111">
        <f>'2004'!G6</f>
        <v>14.389410760034158</v>
      </c>
      <c r="E105" s="111">
        <f>'2004'!I6</f>
        <v>13.321947053800171</v>
      </c>
      <c r="F105" s="111">
        <f>'2004'!K6</f>
        <v>13.023057216054653</v>
      </c>
      <c r="G105" s="111">
        <f>'2004'!M6</f>
        <v>12.852263023057217</v>
      </c>
      <c r="H105" s="111">
        <f>'2004'!O6</f>
        <v>13.023057216054653</v>
      </c>
      <c r="I105" s="111">
        <f>'2004'!Q6</f>
        <v>12.980358667805294</v>
      </c>
      <c r="J105" s="111">
        <f>'2004'!S6</f>
        <v>12.083689154568745</v>
      </c>
      <c r="K105" s="111">
        <f>'2004'!U6</f>
        <v>11.784799316823227</v>
      </c>
      <c r="L105" s="111">
        <f>'2004'!W6</f>
        <v>11.955593509820666</v>
      </c>
      <c r="M105" s="112">
        <f>'2004'!Y6</f>
        <v>12.59607173356106</v>
      </c>
      <c r="N105" s="21"/>
      <c r="O105" s="108" t="s">
        <v>17</v>
      </c>
      <c r="P105" s="21"/>
      <c r="Q105" s="140">
        <v>9.2</v>
      </c>
      <c r="R105" s="109">
        <v>6.9</v>
      </c>
    </row>
    <row r="106" spans="1:18" ht="15">
      <c r="A106" s="80" t="str">
        <f>'2004'!A7</f>
        <v>Milíkov</v>
      </c>
      <c r="B106" s="111">
        <f>'2004'!C7</f>
        <v>15.024232633279484</v>
      </c>
      <c r="C106" s="111">
        <f>'2004'!E7</f>
        <v>15.347334410339256</v>
      </c>
      <c r="D106" s="111">
        <f>'2004'!G7</f>
        <v>15.670436187399032</v>
      </c>
      <c r="E106" s="111">
        <f>'2004'!I7</f>
        <v>14.054927302100161</v>
      </c>
      <c r="F106" s="111">
        <f>'2004'!K7</f>
        <v>12.762520193861066</v>
      </c>
      <c r="G106" s="111">
        <f>'2004'!M7</f>
        <v>12.762520193861066</v>
      </c>
      <c r="H106" s="111">
        <f>'2004'!O7</f>
        <v>13.08562197092084</v>
      </c>
      <c r="I106" s="111">
        <f>'2004'!Q7</f>
        <v>12.762520193861066</v>
      </c>
      <c r="J106" s="111">
        <f>'2004'!S7</f>
        <v>12.277867528271406</v>
      </c>
      <c r="K106" s="111">
        <f>'2004'!U7</f>
        <v>12.439418416801292</v>
      </c>
      <c r="L106" s="111">
        <f>'2004'!W7</f>
        <v>13.247172859450727</v>
      </c>
      <c r="M106" s="112">
        <f>'2004'!Y7</f>
        <v>13.893376413570275</v>
      </c>
      <c r="N106" s="21"/>
      <c r="O106" s="108" t="s">
        <v>18</v>
      </c>
      <c r="P106" s="21"/>
      <c r="Q106" s="140">
        <v>9.1</v>
      </c>
      <c r="R106" s="109">
        <v>7.1</v>
      </c>
    </row>
    <row r="107" spans="1:18" ht="15">
      <c r="A107" s="80" t="str">
        <f>'2004'!A8</f>
        <v>Vendryně</v>
      </c>
      <c r="B107" s="111">
        <f>'2004'!C8</f>
        <v>14.181204276871131</v>
      </c>
      <c r="C107" s="111">
        <f>'2004'!E8</f>
        <v>14.4625773776027</v>
      </c>
      <c r="D107" s="111">
        <f>'2004'!G8</f>
        <v>14.4625773776027</v>
      </c>
      <c r="E107" s="111">
        <f>'2004'!I8</f>
        <v>13.44963421496905</v>
      </c>
      <c r="F107" s="111">
        <f>'2004'!K8</f>
        <v>13.224535734383794</v>
      </c>
      <c r="G107" s="111">
        <f>'2004'!M8</f>
        <v>13.280810354530107</v>
      </c>
      <c r="H107" s="111">
        <f>'2004'!O8</f>
        <v>13.89983117613956</v>
      </c>
      <c r="I107" s="111">
        <f>'2004'!Q8</f>
        <v>13.674732695554306</v>
      </c>
      <c r="J107" s="111">
        <f>'2004'!S8</f>
        <v>13.05571187394485</v>
      </c>
      <c r="K107" s="111">
        <f>'2004'!U8</f>
        <v>13.505908835115363</v>
      </c>
      <c r="L107" s="111">
        <f>'2004'!W8</f>
        <v>14.012380416432189</v>
      </c>
      <c r="M107" s="112">
        <f>'2004'!Y8</f>
        <v>14.124929656724817</v>
      </c>
      <c r="N107" s="21"/>
      <c r="O107" s="108" t="s">
        <v>19</v>
      </c>
      <c r="P107" s="21"/>
      <c r="Q107" s="140">
        <v>8.7</v>
      </c>
      <c r="R107" s="109">
        <v>5.7</v>
      </c>
    </row>
    <row r="108" spans="1:18" ht="15">
      <c r="A108" s="80" t="str">
        <f>'2004'!A9</f>
        <v>Bukovec</v>
      </c>
      <c r="B108" s="111">
        <f>'2004'!C9</f>
        <v>15.70945945945946</v>
      </c>
      <c r="C108" s="111">
        <f>'2004'!E9</f>
        <v>16.0472972972973</v>
      </c>
      <c r="D108" s="111">
        <f>'2004'!G9</f>
        <v>16.385135135135133</v>
      </c>
      <c r="E108" s="111">
        <f>'2004'!I9</f>
        <v>14.527027027027026</v>
      </c>
      <c r="F108" s="111">
        <f>'2004'!K9</f>
        <v>13.175675675675674</v>
      </c>
      <c r="G108" s="111">
        <f>'2004'!M9</f>
        <v>13.513513513513514</v>
      </c>
      <c r="H108" s="111">
        <f>'2004'!O9</f>
        <v>14.527027027027026</v>
      </c>
      <c r="I108" s="111">
        <f>'2004'!Q9</f>
        <v>15.70945945945946</v>
      </c>
      <c r="J108" s="111">
        <f>'2004'!S9</f>
        <v>17.06081081081081</v>
      </c>
      <c r="K108" s="111">
        <f>'2004'!U9</f>
        <v>16.0472972972973</v>
      </c>
      <c r="L108" s="111">
        <f>'2004'!W9</f>
        <v>15.54054054054054</v>
      </c>
      <c r="M108" s="112">
        <f>'2004'!Y9</f>
        <v>16.0472972972973</v>
      </c>
      <c r="N108" s="21"/>
      <c r="O108" s="108" t="s">
        <v>20</v>
      </c>
      <c r="P108" s="21"/>
      <c r="Q108" s="140">
        <v>8</v>
      </c>
      <c r="R108" s="109">
        <v>6.1</v>
      </c>
    </row>
    <row r="109" spans="1:18" ht="15">
      <c r="A109" s="80" t="str">
        <f>'2004'!A10</f>
        <v>Nýdek</v>
      </c>
      <c r="B109" s="111">
        <f>'2004'!C10</f>
        <v>16.904761904761905</v>
      </c>
      <c r="C109" s="111">
        <f>'2004'!E10</f>
        <v>16.904761904761905</v>
      </c>
      <c r="D109" s="111">
        <f>'2004'!G10</f>
        <v>16.19047619047619</v>
      </c>
      <c r="E109" s="111">
        <f>'2004'!I10</f>
        <v>15</v>
      </c>
      <c r="F109" s="111">
        <f>'2004'!K10</f>
        <v>14.285714285714285</v>
      </c>
      <c r="G109" s="111">
        <f>'2004'!M10</f>
        <v>14.880952380952381</v>
      </c>
      <c r="H109" s="111">
        <f>'2004'!O10</f>
        <v>15.357142857142858</v>
      </c>
      <c r="I109" s="111">
        <f>'2004'!Q10</f>
        <v>15.119047619047619</v>
      </c>
      <c r="J109" s="111">
        <f>'2004'!S10</f>
        <v>14.761904761904763</v>
      </c>
      <c r="K109" s="111">
        <f>'2004'!U10</f>
        <v>14.642857142857144</v>
      </c>
      <c r="L109" s="111">
        <f>'2004'!W10</f>
        <v>15.714285714285714</v>
      </c>
      <c r="M109" s="112">
        <f>'2004'!Y10</f>
        <v>16.30952380952381</v>
      </c>
      <c r="N109" s="21"/>
      <c r="O109" s="105"/>
      <c r="P109" s="21"/>
      <c r="Q109" s="140"/>
      <c r="R109" s="109"/>
    </row>
    <row r="110" spans="1:18" ht="15">
      <c r="A110" s="81" t="str">
        <f>'2004'!A11</f>
        <v>Třinec</v>
      </c>
      <c r="B110" s="111">
        <f>'2004'!C11</f>
        <v>15.73408081235456</v>
      </c>
      <c r="C110" s="111">
        <f>'2004'!E11</f>
        <v>15.712925745716099</v>
      </c>
      <c r="D110" s="111">
        <f>'2004'!G11</f>
        <v>15.850433678866088</v>
      </c>
      <c r="E110" s="111">
        <f>'2004'!I11</f>
        <v>15.453776179394966</v>
      </c>
      <c r="F110" s="111">
        <f>'2004'!K11</f>
        <v>15.110006346519992</v>
      </c>
      <c r="G110" s="111">
        <f>'2004'!M11</f>
        <v>15.38502221281997</v>
      </c>
      <c r="H110" s="111">
        <f>'2004'!O11</f>
        <v>15.771102178971862</v>
      </c>
      <c r="I110" s="111">
        <f>'2004'!Q11</f>
        <v>15.570129045906494</v>
      </c>
      <c r="J110" s="111">
        <f>'2004'!S11</f>
        <v>15.236936746350752</v>
      </c>
      <c r="K110" s="111">
        <f>'2004'!U11</f>
        <v>15.279246879627669</v>
      </c>
      <c r="L110" s="111">
        <f>'2004'!W11</f>
        <v>15.411466046118043</v>
      </c>
      <c r="M110" s="112">
        <f>'2004'!Y11</f>
        <v>15.670615612439178</v>
      </c>
      <c r="N110" s="21"/>
      <c r="O110" s="105"/>
      <c r="P110" s="21"/>
      <c r="Q110" s="140"/>
      <c r="R110" s="109"/>
    </row>
    <row r="111" spans="1:18" ht="15">
      <c r="A111" s="80" t="str">
        <f>'2004'!A12</f>
        <v>Mosty u Jablunkova</v>
      </c>
      <c r="B111" s="111">
        <f>'2004'!C12</f>
        <v>16.85205784204672</v>
      </c>
      <c r="C111" s="111">
        <f>'2004'!E12</f>
        <v>16.796440489432705</v>
      </c>
      <c r="D111" s="111">
        <f>'2004'!G12</f>
        <v>15.85094549499444</v>
      </c>
      <c r="E111" s="111">
        <f>'2004'!I12</f>
        <v>15.350389321468297</v>
      </c>
      <c r="F111" s="111">
        <f>'2004'!K12</f>
        <v>15.461624026696331</v>
      </c>
      <c r="G111" s="111">
        <f>'2004'!M12</f>
        <v>14.68298109010011</v>
      </c>
      <c r="H111" s="111">
        <f>'2004'!O12</f>
        <v>15.294771968854281</v>
      </c>
      <c r="I111" s="111">
        <f>'2004'!Q12</f>
        <v>15.239154616240267</v>
      </c>
      <c r="J111" s="111">
        <f>'2004'!S12</f>
        <v>15.795328142380422</v>
      </c>
      <c r="K111" s="111">
        <f>'2004'!U12</f>
        <v>15.906562847608456</v>
      </c>
      <c r="L111" s="111">
        <f>'2004'!W12</f>
        <v>15.07230255839822</v>
      </c>
      <c r="M111" s="112">
        <f>'2004'!Y12</f>
        <v>16.073414905450502</v>
      </c>
      <c r="N111" s="21"/>
      <c r="O111" s="105"/>
      <c r="P111" s="21"/>
      <c r="Q111" s="140"/>
      <c r="R111" s="109"/>
    </row>
    <row r="112" spans="1:18" ht="15">
      <c r="A112" s="80" t="str">
        <f>'2004'!A13</f>
        <v>Jablunkov </v>
      </c>
      <c r="B112" s="111">
        <f>'2004'!C13</f>
        <v>16.533720087019578</v>
      </c>
      <c r="C112" s="111">
        <f>'2004'!E13</f>
        <v>16.606236403190717</v>
      </c>
      <c r="D112" s="111">
        <f>'2004'!G13</f>
        <v>16.8600435097897</v>
      </c>
      <c r="E112" s="111">
        <f>'2004'!I13</f>
        <v>15.62726613488035</v>
      </c>
      <c r="F112" s="111">
        <f>'2004'!K13</f>
        <v>15.264684554024655</v>
      </c>
      <c r="G112" s="111">
        <f>'2004'!M13</f>
        <v>15.663524292965917</v>
      </c>
      <c r="H112" s="111">
        <f>'2004'!O13</f>
        <v>16.46120377084844</v>
      </c>
      <c r="I112" s="111">
        <f>'2004'!Q13</f>
        <v>16.13488034807832</v>
      </c>
      <c r="J112" s="111">
        <f>'2004'!S13</f>
        <v>15.844815083393762</v>
      </c>
      <c r="K112" s="111">
        <f>'2004'!U13</f>
        <v>15.989847715736042</v>
      </c>
      <c r="L112" s="111">
        <f>'2004'!W13</f>
        <v>16.09862218999275</v>
      </c>
      <c r="M112" s="112">
        <f>'2004'!Y13</f>
        <v>17.367657722987673</v>
      </c>
      <c r="N112" s="21"/>
      <c r="O112" s="105"/>
      <c r="P112" s="21"/>
      <c r="Q112" s="140"/>
      <c r="R112" s="109"/>
    </row>
    <row r="113" spans="1:18" ht="15">
      <c r="A113" s="80" t="str">
        <f>'2004'!A14</f>
        <v>Košařiska</v>
      </c>
      <c r="B113" s="111">
        <f>'2004'!C14</f>
        <v>16.76300578034682</v>
      </c>
      <c r="C113" s="111">
        <f>'2004'!E14</f>
        <v>18.497109826589593</v>
      </c>
      <c r="D113" s="111">
        <f>'2004'!G14</f>
        <v>18.497109826589593</v>
      </c>
      <c r="E113" s="111">
        <f>'2004'!I14</f>
        <v>16.184971098265898</v>
      </c>
      <c r="F113" s="111">
        <f>'2004'!K14</f>
        <v>15.606936416184972</v>
      </c>
      <c r="G113" s="111">
        <f>'2004'!M14</f>
        <v>16.184971098265898</v>
      </c>
      <c r="H113" s="111">
        <f>'2004'!O14</f>
        <v>16.76300578034682</v>
      </c>
      <c r="I113" s="111">
        <f>'2004'!Q14</f>
        <v>17.91907514450867</v>
      </c>
      <c r="J113" s="111">
        <f>'2004'!S14</f>
        <v>16.184971098265898</v>
      </c>
      <c r="K113" s="111">
        <f>'2004'!U14</f>
        <v>14.450867052023122</v>
      </c>
      <c r="L113" s="111">
        <f>'2004'!W14</f>
        <v>14.450867052023122</v>
      </c>
      <c r="M113" s="112">
        <f>'2004'!Y14</f>
        <v>15.606936416184972</v>
      </c>
      <c r="N113" s="21"/>
      <c r="O113" s="105"/>
      <c r="P113" s="21"/>
      <c r="Q113" s="21"/>
      <c r="R113" s="109"/>
    </row>
    <row r="114" spans="1:18" ht="15">
      <c r="A114" s="80" t="str">
        <f>'2004'!A15</f>
        <v>Bocanovice</v>
      </c>
      <c r="B114" s="111">
        <f>'2004'!C15</f>
        <v>19.473684210526315</v>
      </c>
      <c r="C114" s="111">
        <f>'2004'!E15</f>
        <v>20</v>
      </c>
      <c r="D114" s="111">
        <f>'2004'!G15</f>
        <v>19.473684210526315</v>
      </c>
      <c r="E114" s="111">
        <f>'2004'!I15</f>
        <v>15.789473684210526</v>
      </c>
      <c r="F114" s="111">
        <f>'2004'!K15</f>
        <v>14.736842105263156</v>
      </c>
      <c r="G114" s="111">
        <f>'2004'!M15</f>
        <v>15.789473684210526</v>
      </c>
      <c r="H114" s="111">
        <f>'2004'!O15</f>
        <v>15.263157894736842</v>
      </c>
      <c r="I114" s="111">
        <f>'2004'!Q15</f>
        <v>14.210526315789473</v>
      </c>
      <c r="J114" s="111">
        <f>'2004'!S15</f>
        <v>15.263157894736842</v>
      </c>
      <c r="K114" s="111">
        <f>'2004'!U15</f>
        <v>14.736842105263156</v>
      </c>
      <c r="L114" s="111">
        <f>'2004'!W15</f>
        <v>16.842105263157894</v>
      </c>
      <c r="M114" s="112">
        <f>'2004'!Y15</f>
        <v>17.894736842105264</v>
      </c>
      <c r="N114" s="21"/>
      <c r="O114" s="105"/>
      <c r="P114" s="21"/>
      <c r="Q114" s="21"/>
      <c r="R114" s="109"/>
    </row>
    <row r="115" spans="1:18" ht="15">
      <c r="A115" s="80" t="str">
        <f>'2004'!A16</f>
        <v>Návsí </v>
      </c>
      <c r="B115" s="111">
        <f>'2004'!C16</f>
        <v>16.792562463683904</v>
      </c>
      <c r="C115" s="111">
        <f>'2004'!E16</f>
        <v>17.315514235909355</v>
      </c>
      <c r="D115" s="111">
        <f>'2004'!G16</f>
        <v>17.25740848343986</v>
      </c>
      <c r="E115" s="111">
        <f>'2004'!I16</f>
        <v>16.037187681580477</v>
      </c>
      <c r="F115" s="111">
        <f>'2004'!K16</f>
        <v>15.630447414294016</v>
      </c>
      <c r="G115" s="111">
        <f>'2004'!M16</f>
        <v>15.804764671702499</v>
      </c>
      <c r="H115" s="111">
        <f>'2004'!O16</f>
        <v>16.502033701336433</v>
      </c>
      <c r="I115" s="111">
        <f>'2004'!Q16</f>
        <v>16.38582219639744</v>
      </c>
      <c r="J115" s="111">
        <f>'2004'!S16</f>
        <v>16.73445671121441</v>
      </c>
      <c r="K115" s="111">
        <f>'2004'!U16</f>
        <v>16.8506682161534</v>
      </c>
      <c r="L115" s="111">
        <f>'2004'!W16</f>
        <v>16.908773968622896</v>
      </c>
      <c r="M115" s="112">
        <f>'2004'!Y16</f>
        <v>17.315514235909355</v>
      </c>
      <c r="N115" s="21"/>
      <c r="O115" s="105"/>
      <c r="P115" s="21"/>
      <c r="Q115" s="21"/>
      <c r="R115" s="109"/>
    </row>
    <row r="116" spans="1:18" ht="15">
      <c r="A116" s="80" t="str">
        <f>'2004'!A17</f>
        <v>Písek</v>
      </c>
      <c r="B116" s="111">
        <f>'2004'!C17</f>
        <v>19.767441860465116</v>
      </c>
      <c r="C116" s="111">
        <f>'2004'!E17</f>
        <v>20</v>
      </c>
      <c r="D116" s="111">
        <f>'2004'!G17</f>
        <v>19.53488372093023</v>
      </c>
      <c r="E116" s="111">
        <f>'2004'!I17</f>
        <v>17.906976744186046</v>
      </c>
      <c r="F116" s="111">
        <f>'2004'!K17</f>
        <v>17.441860465116278</v>
      </c>
      <c r="G116" s="111">
        <f>'2004'!M17</f>
        <v>16.395348837209305</v>
      </c>
      <c r="H116" s="111">
        <f>'2004'!O17</f>
        <v>17.093023255813954</v>
      </c>
      <c r="I116" s="111">
        <f>'2004'!Q17</f>
        <v>16.511627906976745</v>
      </c>
      <c r="J116" s="111">
        <f>'2004'!S17</f>
        <v>15.930232558139535</v>
      </c>
      <c r="K116" s="111">
        <f>'2004'!U17</f>
        <v>16.395348837209305</v>
      </c>
      <c r="L116" s="111">
        <f>'2004'!W17</f>
        <v>16.395348837209305</v>
      </c>
      <c r="M116" s="112">
        <f>'2004'!Y17</f>
        <v>17.906976744186046</v>
      </c>
      <c r="N116" s="21"/>
      <c r="O116" s="105"/>
      <c r="P116" s="21"/>
      <c r="Q116" s="21"/>
      <c r="R116" s="109"/>
    </row>
    <row r="117" spans="1:18" ht="15">
      <c r="A117" s="80" t="str">
        <f>'2004'!A18</f>
        <v>Dolní Lomná</v>
      </c>
      <c r="B117" s="111">
        <f>'2004'!C18</f>
        <v>19.072164948453608</v>
      </c>
      <c r="C117" s="111">
        <f>'2004'!E18</f>
        <v>19.072164948453608</v>
      </c>
      <c r="D117" s="111">
        <f>'2004'!G18</f>
        <v>19.84536082474227</v>
      </c>
      <c r="E117" s="111">
        <f>'2004'!I18</f>
        <v>17.525773195876287</v>
      </c>
      <c r="F117" s="111">
        <f>'2004'!K18</f>
        <v>17.525773195876287</v>
      </c>
      <c r="G117" s="111">
        <f>'2004'!M18</f>
        <v>17.525773195876287</v>
      </c>
      <c r="H117" s="111">
        <f>'2004'!O18</f>
        <v>17.010309278350515</v>
      </c>
      <c r="I117" s="111">
        <f>'2004'!Q18</f>
        <v>16.752577319587626</v>
      </c>
      <c r="J117" s="111">
        <f>'2004'!S18</f>
        <v>17.783505154639176</v>
      </c>
      <c r="K117" s="111">
        <f>'2004'!U18</f>
        <v>20.36082474226804</v>
      </c>
      <c r="L117" s="111">
        <f>'2004'!W18</f>
        <v>20.103092783505154</v>
      </c>
      <c r="M117" s="112">
        <f>'2004'!Y18</f>
        <v>21.1340206185567</v>
      </c>
      <c r="N117" s="21"/>
      <c r="O117" s="105"/>
      <c r="P117" s="21"/>
      <c r="Q117" s="21"/>
      <c r="R117" s="109"/>
    </row>
    <row r="118" spans="1:18" ht="15">
      <c r="A118" s="80" t="str">
        <f>'2004'!A19</f>
        <v>Hrčava</v>
      </c>
      <c r="B118" s="111">
        <f>'2004'!C19</f>
        <v>32.773109243697476</v>
      </c>
      <c r="C118" s="111">
        <f>'2004'!E19</f>
        <v>39.49579831932773</v>
      </c>
      <c r="D118" s="111">
        <f>'2004'!G19</f>
        <v>33.61344537815126</v>
      </c>
      <c r="E118" s="111">
        <f>'2004'!I19</f>
        <v>30.252100840336134</v>
      </c>
      <c r="F118" s="111">
        <f>'2004'!K19</f>
        <v>25.210084033613445</v>
      </c>
      <c r="G118" s="111">
        <f>'2004'!M19</f>
        <v>30.252100840336134</v>
      </c>
      <c r="H118" s="111">
        <f>'2004'!O19</f>
        <v>30.252100840336134</v>
      </c>
      <c r="I118" s="111">
        <f>'2004'!Q19</f>
        <v>26.89075630252101</v>
      </c>
      <c r="J118" s="111">
        <f>'2004'!S19</f>
        <v>27.73109243697479</v>
      </c>
      <c r="K118" s="111">
        <f>'2004'!U19</f>
        <v>26.89075630252101</v>
      </c>
      <c r="L118" s="111">
        <f>'2004'!W19</f>
        <v>27.73109243697479</v>
      </c>
      <c r="M118" s="112">
        <f>'2004'!Y19</f>
        <v>32.773109243697476</v>
      </c>
      <c r="N118" s="21"/>
      <c r="O118" s="105"/>
      <c r="P118" s="21"/>
      <c r="Q118" s="21"/>
      <c r="R118" s="109"/>
    </row>
    <row r="119" spans="1:18" ht="15.75" thickBot="1">
      <c r="A119" s="82" t="str">
        <f>'2004'!A20</f>
        <v>Horní Lomná</v>
      </c>
      <c r="B119" s="131">
        <f>'2004'!C20</f>
        <v>33.13609467455622</v>
      </c>
      <c r="C119" s="131">
        <f>'2004'!E20</f>
        <v>33.72781065088758</v>
      </c>
      <c r="D119" s="131">
        <f>'2004'!G20</f>
        <v>31.952662721893493</v>
      </c>
      <c r="E119" s="131">
        <f>'2004'!I20</f>
        <v>28.994082840236686</v>
      </c>
      <c r="F119" s="131">
        <f>'2004'!K20</f>
        <v>27.218934911242602</v>
      </c>
      <c r="G119" s="131">
        <f>'2004'!M20</f>
        <v>29.585798816568047</v>
      </c>
      <c r="H119" s="131">
        <f>'2004'!O20</f>
        <v>30.76923076923077</v>
      </c>
      <c r="I119" s="131">
        <f>'2004'!Q20</f>
        <v>30.76923076923077</v>
      </c>
      <c r="J119" s="131">
        <f>'2004'!S20</f>
        <v>31.360946745562128</v>
      </c>
      <c r="K119" s="131">
        <f>'2004'!U20</f>
        <v>31.360946745562128</v>
      </c>
      <c r="L119" s="131">
        <f>'2004'!W20</f>
        <v>31.952662721893493</v>
      </c>
      <c r="M119" s="132">
        <f>'2004'!Y20</f>
        <v>30.76923076923077</v>
      </c>
      <c r="N119" s="21"/>
      <c r="O119" s="105"/>
      <c r="P119" s="21"/>
      <c r="Q119" s="21"/>
      <c r="R119" s="109"/>
    </row>
    <row r="120" spans="1:18" ht="1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21"/>
      <c r="O120" s="105"/>
      <c r="P120" s="21"/>
      <c r="Q120" s="21"/>
      <c r="R120" s="109"/>
    </row>
    <row r="121" spans="1:18" ht="19.5" thickBot="1">
      <c r="A121" s="174" t="s">
        <v>55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21"/>
      <c r="O121" s="105"/>
      <c r="P121" s="21"/>
      <c r="Q121" s="21"/>
      <c r="R121" s="109"/>
    </row>
    <row r="122" spans="1:18" ht="21.75" customHeight="1">
      <c r="A122" s="136" t="s">
        <v>23</v>
      </c>
      <c r="B122" s="137" t="s">
        <v>52</v>
      </c>
      <c r="C122" s="137" t="s">
        <v>12</v>
      </c>
      <c r="D122" s="137" t="s">
        <v>13</v>
      </c>
      <c r="E122" s="137" t="s">
        <v>14</v>
      </c>
      <c r="F122" s="137" t="s">
        <v>15</v>
      </c>
      <c r="G122" s="137" t="s">
        <v>16</v>
      </c>
      <c r="H122" s="137" t="s">
        <v>17</v>
      </c>
      <c r="I122" s="137" t="s">
        <v>18</v>
      </c>
      <c r="J122" s="137" t="s">
        <v>19</v>
      </c>
      <c r="K122" s="137" t="s">
        <v>20</v>
      </c>
      <c r="L122" s="137" t="s">
        <v>21</v>
      </c>
      <c r="M122" s="138" t="s">
        <v>22</v>
      </c>
      <c r="N122" s="21"/>
      <c r="O122" s="105"/>
      <c r="P122" s="21"/>
      <c r="Q122" s="21"/>
      <c r="R122" s="109"/>
    </row>
    <row r="123" spans="1:18" ht="15">
      <c r="A123" s="110" t="str">
        <f>'2005'!A4</f>
        <v>Hrádek</v>
      </c>
      <c r="B123" s="111">
        <f>'2005'!C4</f>
        <v>12.009512485136742</v>
      </c>
      <c r="C123" s="111">
        <f>'2005'!E4</f>
        <v>11.890606420927467</v>
      </c>
      <c r="D123" s="111">
        <f>'2005'!G4</f>
        <v>12.009512485136742</v>
      </c>
      <c r="E123" s="111">
        <f>'2005'!I4</f>
        <v>10.582639714625445</v>
      </c>
      <c r="F123" s="111">
        <f>'2005'!K4</f>
        <v>9.63139120095125</v>
      </c>
      <c r="G123" s="111">
        <f>'2005'!M4</f>
        <v>8.9179548156956</v>
      </c>
      <c r="H123" s="111">
        <f>'2005'!O4</f>
        <v>7.728894173602854</v>
      </c>
      <c r="I123" s="111">
        <f>'2005'!Q4</f>
        <v>8.680142687277051</v>
      </c>
      <c r="J123" s="111">
        <f>'2005'!S4</f>
        <v>8.799048751486325</v>
      </c>
      <c r="K123" s="111">
        <f>'2005'!U4</f>
        <v>8.204518430439952</v>
      </c>
      <c r="L123" s="111">
        <f>'2005'!W4</f>
        <v>8.323424494649228</v>
      </c>
      <c r="M123" s="112">
        <f>'2005'!Y4</f>
        <v>9.274673008323424</v>
      </c>
      <c r="N123" s="21"/>
      <c r="O123" s="105"/>
      <c r="P123" s="21"/>
      <c r="Q123" s="21"/>
      <c r="R123" s="109"/>
    </row>
    <row r="124" spans="1:18" ht="15">
      <c r="A124" s="110" t="str">
        <f>'2005'!A5</f>
        <v>Bystřice</v>
      </c>
      <c r="B124" s="111">
        <f>'2005'!C5</f>
        <v>12.51067463706234</v>
      </c>
      <c r="C124" s="111">
        <f>'2005'!E5</f>
        <v>12.46797608881298</v>
      </c>
      <c r="D124" s="111">
        <f>'2005'!G5</f>
        <v>12.211784799316822</v>
      </c>
      <c r="E124" s="111">
        <f>'2005'!I5</f>
        <v>11.52860802732707</v>
      </c>
      <c r="F124" s="111">
        <f>'2005'!K5</f>
        <v>10.88812980358668</v>
      </c>
      <c r="G124" s="111">
        <f>'2005'!M5</f>
        <v>10.67463706233988</v>
      </c>
      <c r="H124" s="111">
        <f>'2005'!O5</f>
        <v>10.67463706233988</v>
      </c>
      <c r="I124" s="111">
        <f>'2005'!Q5</f>
        <v>10.7600341588386</v>
      </c>
      <c r="J124" s="111">
        <f>'2005'!S5</f>
        <v>10.546541417591802</v>
      </c>
      <c r="K124" s="111">
        <f>'2005'!U5</f>
        <v>10.204953031596926</v>
      </c>
      <c r="L124" s="111">
        <f>'2005'!W5</f>
        <v>9.991460290350128</v>
      </c>
      <c r="M124" s="112">
        <f>'2005'!Y5</f>
        <v>10.247651579846286</v>
      </c>
      <c r="N124" s="21"/>
      <c r="O124" s="105"/>
      <c r="P124" s="21"/>
      <c r="Q124" s="21"/>
      <c r="R124" s="109"/>
    </row>
    <row r="125" spans="1:18" ht="15">
      <c r="A125" s="110" t="str">
        <f>'2005'!A7</f>
        <v>Košařiska</v>
      </c>
      <c r="B125" s="111">
        <f>'2005'!C7</f>
        <v>14.450867052023122</v>
      </c>
      <c r="C125" s="111">
        <f>'2005'!E7</f>
        <v>12.716763005780345</v>
      </c>
      <c r="D125" s="111">
        <f>'2005'!G7</f>
        <v>13.294797687861271</v>
      </c>
      <c r="E125" s="111">
        <f>'2005'!I7</f>
        <v>10.982658959537572</v>
      </c>
      <c r="F125" s="111">
        <f>'2005'!K7</f>
        <v>10.404624277456648</v>
      </c>
      <c r="G125" s="111">
        <f>'2005'!M7</f>
        <v>9.248554913294797</v>
      </c>
      <c r="H125" s="111">
        <f>'2005'!O7</f>
        <v>10.404624277456648</v>
      </c>
      <c r="I125" s="111">
        <f>'2005'!Q7</f>
        <v>9.826589595375722</v>
      </c>
      <c r="J125" s="111">
        <f>'2005'!S7</f>
        <v>11.560693641618498</v>
      </c>
      <c r="K125" s="111">
        <f>'2005'!U7</f>
        <v>10.982658959537572</v>
      </c>
      <c r="L125" s="111">
        <f>'2005'!W7</f>
        <v>11.560693641618498</v>
      </c>
      <c r="M125" s="112">
        <f>'2005'!Y7</f>
        <v>11.560693641618498</v>
      </c>
      <c r="N125" s="21"/>
      <c r="O125" s="105"/>
      <c r="P125" s="21"/>
      <c r="Q125" s="21"/>
      <c r="R125" s="109"/>
    </row>
    <row r="126" spans="1:18" ht="15">
      <c r="A126" s="110" t="str">
        <f>'2005'!A6</f>
        <v>Milíkov</v>
      </c>
      <c r="B126" s="111">
        <f>'2005'!C6</f>
        <v>13.08562197092084</v>
      </c>
      <c r="C126" s="111">
        <f>'2005'!E6</f>
        <v>13.08562197092084</v>
      </c>
      <c r="D126" s="111">
        <f>'2005'!G6</f>
        <v>13.08562197092084</v>
      </c>
      <c r="E126" s="111">
        <f>'2005'!I6</f>
        <v>11.147011308562197</v>
      </c>
      <c r="F126" s="111">
        <f>'2005'!K6</f>
        <v>10.339256865912763</v>
      </c>
      <c r="G126" s="111">
        <f>'2005'!M6</f>
        <v>10.500807754442649</v>
      </c>
      <c r="H126" s="111">
        <f>'2005'!O6</f>
        <v>10.823909531502423</v>
      </c>
      <c r="I126" s="111">
        <f>'2005'!Q6</f>
        <v>10.500807754442649</v>
      </c>
      <c r="J126" s="111">
        <f>'2005'!S6</f>
        <v>11.308562197092083</v>
      </c>
      <c r="K126" s="111">
        <f>'2005'!U6</f>
        <v>10.823909531502423</v>
      </c>
      <c r="L126" s="111">
        <f>'2005'!W6</f>
        <v>10.016155088852988</v>
      </c>
      <c r="M126" s="112">
        <f>'2005'!Y6</f>
        <v>10.177705977382875</v>
      </c>
      <c r="N126" s="21"/>
      <c r="O126" s="105"/>
      <c r="P126" s="21"/>
      <c r="Q126" s="21"/>
      <c r="R126" s="109"/>
    </row>
    <row r="127" spans="1:18" ht="15">
      <c r="A127" s="110" t="str">
        <f>'2005'!A8</f>
        <v>Bocanovice</v>
      </c>
      <c r="B127" s="111">
        <f>'2005'!C8</f>
        <v>17.36842105263158</v>
      </c>
      <c r="C127" s="111">
        <f>'2005'!E8</f>
        <v>16.842105263157894</v>
      </c>
      <c r="D127" s="111">
        <f>'2005'!G8</f>
        <v>14.736842105263156</v>
      </c>
      <c r="E127" s="111">
        <f>'2005'!I8</f>
        <v>11.052631578947368</v>
      </c>
      <c r="F127" s="111">
        <f>'2005'!K8</f>
        <v>10.526315789473683</v>
      </c>
      <c r="G127" s="111">
        <f>'2005'!M8</f>
        <v>10.526315789473683</v>
      </c>
      <c r="H127" s="111">
        <f>'2005'!O8</f>
        <v>10</v>
      </c>
      <c r="I127" s="111">
        <f>'2005'!Q8</f>
        <v>8.947368421052632</v>
      </c>
      <c r="J127" s="111">
        <f>'2005'!S8</f>
        <v>11.052631578947368</v>
      </c>
      <c r="K127" s="111">
        <f>'2005'!U8</f>
        <v>8.947368421052632</v>
      </c>
      <c r="L127" s="111">
        <f>'2005'!W8</f>
        <v>7.894736842105263</v>
      </c>
      <c r="M127" s="112">
        <f>'2005'!Y8</f>
        <v>11.578947368421053</v>
      </c>
      <c r="N127" s="21"/>
      <c r="O127" s="105"/>
      <c r="P127" s="21"/>
      <c r="Q127" s="21"/>
      <c r="R127" s="109"/>
    </row>
    <row r="128" spans="1:18" ht="15">
      <c r="A128" s="110" t="str">
        <f>'2005'!A9</f>
        <v>Vendryně</v>
      </c>
      <c r="B128" s="111">
        <f>'2005'!C9</f>
        <v>14.237478897017445</v>
      </c>
      <c r="C128" s="111">
        <f>'2005'!E9</f>
        <v>14.124929656724817</v>
      </c>
      <c r="D128" s="111">
        <f>'2005'!G9</f>
        <v>13.73100731570062</v>
      </c>
      <c r="E128" s="111">
        <f>'2005'!I9</f>
        <v>13.168261114237477</v>
      </c>
      <c r="F128" s="111">
        <f>'2005'!K9</f>
        <v>12.718064153066965</v>
      </c>
      <c r="G128" s="111">
        <f>'2005'!M9</f>
        <v>12.324141812042768</v>
      </c>
      <c r="H128" s="111">
        <f>'2005'!O9</f>
        <v>11.873944850872256</v>
      </c>
      <c r="I128" s="111">
        <f>'2005'!Q9</f>
        <v>11.986494091164884</v>
      </c>
      <c r="J128" s="111">
        <f>'2005'!S9</f>
        <v>11.761395610579628</v>
      </c>
      <c r="K128" s="111">
        <f>'2005'!U9</f>
        <v>11.08610016882386</v>
      </c>
      <c r="L128" s="111">
        <f>'2005'!W9</f>
        <v>10.185706246482837</v>
      </c>
      <c r="M128" s="112">
        <f>'2005'!Y9</f>
        <v>10.692177827799663</v>
      </c>
      <c r="N128" s="21"/>
      <c r="O128" s="105"/>
      <c r="P128" s="21"/>
      <c r="Q128" s="21"/>
      <c r="R128" s="109"/>
    </row>
    <row r="129" spans="1:18" ht="15">
      <c r="A129" s="110" t="str">
        <f>'2005'!A10</f>
        <v>Písečná</v>
      </c>
      <c r="B129" s="111">
        <f>'2005'!C10</f>
        <v>14.000000000000002</v>
      </c>
      <c r="C129" s="111">
        <f>'2005'!E10</f>
        <v>12.857142857142856</v>
      </c>
      <c r="D129" s="111">
        <f>'2005'!G10</f>
        <v>12.571428571428573</v>
      </c>
      <c r="E129" s="111">
        <f>'2005'!I10</f>
        <v>11.714285714285715</v>
      </c>
      <c r="F129" s="111">
        <f>'2005'!K10</f>
        <v>12.857142857142856</v>
      </c>
      <c r="G129" s="111">
        <f>'2005'!M10</f>
        <v>13.714285714285715</v>
      </c>
      <c r="H129" s="111">
        <f>'2005'!O10</f>
        <v>14.571428571428571</v>
      </c>
      <c r="I129" s="111">
        <f>'2005'!Q10</f>
        <v>14.571428571428571</v>
      </c>
      <c r="J129" s="111">
        <f>'2005'!S10</f>
        <v>14.571428571428571</v>
      </c>
      <c r="K129" s="111">
        <f>'2005'!U10</f>
        <v>12.571428571428573</v>
      </c>
      <c r="L129" s="111">
        <f>'2005'!W10</f>
        <v>10.857142857142858</v>
      </c>
      <c r="M129" s="112">
        <f>'2005'!Y10</f>
        <v>11.714285714285715</v>
      </c>
      <c r="N129" s="21"/>
      <c r="O129" s="105"/>
      <c r="P129" s="21"/>
      <c r="Q129" s="21"/>
      <c r="R129" s="109"/>
    </row>
    <row r="130" spans="1:18" ht="15">
      <c r="A130" s="110" t="str">
        <f>'2005'!A11</f>
        <v>Třinec</v>
      </c>
      <c r="B130" s="111">
        <f>'2005'!C11</f>
        <v>15.739369579014173</v>
      </c>
      <c r="C130" s="111">
        <f>'2005'!E11</f>
        <v>15.474931246033425</v>
      </c>
      <c r="D130" s="111">
        <f>'2005'!G11</f>
        <v>15.231647979691134</v>
      </c>
      <c r="E130" s="111">
        <f>'2005'!I11</f>
        <v>14.374867780833508</v>
      </c>
      <c r="F130" s="111">
        <f>'2005'!K11</f>
        <v>13.713771948381638</v>
      </c>
      <c r="G130" s="111">
        <f>'2005'!M11</f>
        <v>13.570975248572035</v>
      </c>
      <c r="H130" s="111">
        <f>'2005'!O11</f>
        <v>13.465199915379733</v>
      </c>
      <c r="I130" s="111">
        <f>'2005'!Q11</f>
        <v>13.465199915379733</v>
      </c>
      <c r="J130" s="111">
        <f>'2005'!S11</f>
        <v>13.39644594880474</v>
      </c>
      <c r="K130" s="111">
        <f>'2005'!U11</f>
        <v>12.555532049925958</v>
      </c>
      <c r="L130" s="111">
        <f>'2005'!W11</f>
        <v>12.174740850433679</v>
      </c>
      <c r="M130" s="112">
        <f>'2005'!Y11</f>
        <v>12.518510683308653</v>
      </c>
      <c r="N130" s="21"/>
      <c r="O130" s="105"/>
      <c r="P130" s="21"/>
      <c r="Q130" s="21"/>
      <c r="R130" s="109"/>
    </row>
    <row r="131" spans="1:18" ht="15">
      <c r="A131" s="110" t="str">
        <f>'2005'!A12</f>
        <v>Bukovec</v>
      </c>
      <c r="B131" s="111">
        <f>'2005'!C12</f>
        <v>16.216216216216218</v>
      </c>
      <c r="C131" s="111">
        <f>'2005'!E12</f>
        <v>16.385135135135133</v>
      </c>
      <c r="D131" s="111">
        <f>'2005'!G12</f>
        <v>15.371621621621623</v>
      </c>
      <c r="E131" s="111">
        <f>'2005'!I12</f>
        <v>14.695945945945946</v>
      </c>
      <c r="F131" s="111">
        <f>'2005'!K12</f>
        <v>14.18918918918919</v>
      </c>
      <c r="G131" s="111">
        <f>'2005'!M12</f>
        <v>13.006756756756758</v>
      </c>
      <c r="H131" s="111">
        <f>'2005'!O12</f>
        <v>14.18918918918919</v>
      </c>
      <c r="I131" s="111">
        <f>'2005'!Q12</f>
        <v>13.344594594594595</v>
      </c>
      <c r="J131" s="111">
        <f>'2005'!S12</f>
        <v>14.020270270270272</v>
      </c>
      <c r="K131" s="111">
        <f>'2005'!U12</f>
        <v>13.006756756756758</v>
      </c>
      <c r="L131" s="111">
        <f>'2005'!W12</f>
        <v>12.162162162162163</v>
      </c>
      <c r="M131" s="112">
        <f>'2005'!Y12</f>
        <v>12.5</v>
      </c>
      <c r="N131" s="21"/>
      <c r="O131" s="105"/>
      <c r="P131" s="21"/>
      <c r="Q131" s="21"/>
      <c r="R131" s="109"/>
    </row>
    <row r="132" spans="1:18" ht="15">
      <c r="A132" s="110" t="str">
        <f>'2005'!A13</f>
        <v>Nýdek</v>
      </c>
      <c r="B132" s="111">
        <f>'2005'!C13</f>
        <v>17.738095238095237</v>
      </c>
      <c r="C132" s="111">
        <f>'2005'!E13</f>
        <v>17.5</v>
      </c>
      <c r="D132" s="111">
        <f>'2005'!G13</f>
        <v>17.5</v>
      </c>
      <c r="E132" s="111">
        <f>'2005'!I13</f>
        <v>15.357142857142858</v>
      </c>
      <c r="F132" s="111">
        <f>'2005'!K13</f>
        <v>14.285714285714285</v>
      </c>
      <c r="G132" s="111">
        <f>'2005'!M13</f>
        <v>12.619047619047619</v>
      </c>
      <c r="H132" s="111">
        <f>'2005'!O13</f>
        <v>12.5</v>
      </c>
      <c r="I132" s="111">
        <f>'2005'!Q13</f>
        <v>12.380952380952381</v>
      </c>
      <c r="J132" s="111">
        <f>'2005'!S13</f>
        <v>12.023809523809524</v>
      </c>
      <c r="K132" s="111">
        <f>'2005'!U13</f>
        <v>11.666666666666666</v>
      </c>
      <c r="L132" s="111">
        <f>'2005'!W13</f>
        <v>12.976190476190478</v>
      </c>
      <c r="M132" s="112">
        <f>'2005'!Y13</f>
        <v>13.80952380952381</v>
      </c>
      <c r="N132" s="21"/>
      <c r="O132" s="105"/>
      <c r="P132" s="21"/>
      <c r="Q132" s="21"/>
      <c r="R132" s="109"/>
    </row>
    <row r="133" spans="1:18" ht="15">
      <c r="A133" s="110" t="str">
        <f>'2005'!A14</f>
        <v>Mosty u Jablunkova</v>
      </c>
      <c r="B133" s="111">
        <f>'2005'!C14</f>
        <v>16.46273637374861</v>
      </c>
      <c r="C133" s="111">
        <f>'2005'!E14</f>
        <v>16.96329254727475</v>
      </c>
      <c r="D133" s="111">
        <f>'2005'!G14</f>
        <v>17.018909899888765</v>
      </c>
      <c r="E133" s="111">
        <f>'2005'!I14</f>
        <v>16.073414905450502</v>
      </c>
      <c r="F133" s="111">
        <f>'2005'!K14</f>
        <v>14.849833147942157</v>
      </c>
      <c r="G133" s="111">
        <f>'2005'!M14</f>
        <v>14.349276974416018</v>
      </c>
      <c r="H133" s="111">
        <f>'2005'!O14</f>
        <v>14.182424916573972</v>
      </c>
      <c r="I133" s="111">
        <f>'2005'!Q14</f>
        <v>14.126807563959956</v>
      </c>
      <c r="J133" s="111">
        <f>'2005'!S14</f>
        <v>14.015572858731925</v>
      </c>
      <c r="K133" s="111">
        <f>'2005'!U14</f>
        <v>12.402669632925473</v>
      </c>
      <c r="L133" s="111">
        <f>'2005'!W14</f>
        <v>11.7908787541713</v>
      </c>
      <c r="M133" s="112">
        <f>'2005'!Y14</f>
        <v>12.569521690767518</v>
      </c>
      <c r="N133" s="21"/>
      <c r="O133" s="105"/>
      <c r="P133" s="21"/>
      <c r="Q133" s="21"/>
      <c r="R133" s="109"/>
    </row>
    <row r="134" spans="1:18" ht="15">
      <c r="A134" s="110" t="str">
        <f>'2005'!A15</f>
        <v>Návsí </v>
      </c>
      <c r="B134" s="111">
        <f>'2005'!C15</f>
        <v>17.606042998256825</v>
      </c>
      <c r="C134" s="111">
        <f>'2005'!E15</f>
        <v>17.48983149331784</v>
      </c>
      <c r="D134" s="111">
        <f>'2005'!G15</f>
        <v>16.792562463683904</v>
      </c>
      <c r="E134" s="111">
        <f>'2005'!I15</f>
        <v>15.862870424171993</v>
      </c>
      <c r="F134" s="111">
        <f>'2005'!K15</f>
        <v>14.933178384660081</v>
      </c>
      <c r="G134" s="111">
        <f>'2005'!M15</f>
        <v>13.88727484020918</v>
      </c>
      <c r="H134" s="111">
        <f>'2005'!O15</f>
        <v>13.771063335270192</v>
      </c>
      <c r="I134" s="111">
        <f>'2005'!Q15</f>
        <v>12.84137129575828</v>
      </c>
      <c r="J134" s="111">
        <f>'2005'!S15</f>
        <v>13.36432306798373</v>
      </c>
      <c r="K134" s="111">
        <f>'2005'!U15</f>
        <v>12.667054038349795</v>
      </c>
      <c r="L134" s="111">
        <f>'2005'!W15</f>
        <v>12.783265543288785</v>
      </c>
      <c r="M134" s="112">
        <f>'2005'!Y15</f>
        <v>13.422428820453225</v>
      </c>
      <c r="N134" s="21"/>
      <c r="O134" s="105"/>
      <c r="P134" s="21"/>
      <c r="Q134" s="21"/>
      <c r="R134" s="109"/>
    </row>
    <row r="135" spans="1:18" ht="15">
      <c r="A135" s="110" t="str">
        <f>'2005'!A16</f>
        <v>Jablunkov </v>
      </c>
      <c r="B135" s="111">
        <f>'2005'!C16</f>
        <v>17.94778825235678</v>
      </c>
      <c r="C135" s="111">
        <f>'2005'!E16</f>
        <v>17.657722987672226</v>
      </c>
      <c r="D135" s="111">
        <f>'2005'!G16</f>
        <v>16.8600435097897</v>
      </c>
      <c r="E135" s="111">
        <f>'2005'!I16</f>
        <v>15.808556925308196</v>
      </c>
      <c r="F135" s="111">
        <f>'2005'!K16</f>
        <v>14.430746918056563</v>
      </c>
      <c r="G135" s="111">
        <f>'2005'!M16</f>
        <v>13.741841914430747</v>
      </c>
      <c r="H135" s="111">
        <f>'2005'!O16</f>
        <v>13.850616388687452</v>
      </c>
      <c r="I135" s="111">
        <f>'2005'!Q16</f>
        <v>13.59680928208847</v>
      </c>
      <c r="J135" s="111">
        <f>'2005'!S16</f>
        <v>13.524292965917331</v>
      </c>
      <c r="K135" s="111">
        <f>'2005'!U16</f>
        <v>12.944162436548224</v>
      </c>
      <c r="L135" s="111">
        <f>'2005'!W16</f>
        <v>12.18274111675127</v>
      </c>
      <c r="M135" s="112">
        <f>'2005'!Y16</f>
        <v>13.05293691080493</v>
      </c>
      <c r="N135" s="21"/>
      <c r="O135" s="105"/>
      <c r="P135" s="21"/>
      <c r="Q135" s="21"/>
      <c r="R135" s="109"/>
    </row>
    <row r="136" spans="1:18" ht="15">
      <c r="A136" s="110" t="str">
        <f>'2005'!A17</f>
        <v>Písek</v>
      </c>
      <c r="B136" s="111">
        <f>'2005'!C17</f>
        <v>18.13953488372093</v>
      </c>
      <c r="C136" s="111">
        <f>'2005'!E17</f>
        <v>17.906976744186046</v>
      </c>
      <c r="D136" s="111">
        <f>'2005'!G17</f>
        <v>17.209302325581397</v>
      </c>
      <c r="E136" s="111">
        <f>'2005'!I17</f>
        <v>15.930232558139535</v>
      </c>
      <c r="F136" s="111">
        <f>'2005'!K17</f>
        <v>15.11627906976744</v>
      </c>
      <c r="G136" s="111">
        <f>'2005'!M17</f>
        <v>13.837209302325581</v>
      </c>
      <c r="H136" s="111">
        <f>'2005'!O17</f>
        <v>14.186046511627906</v>
      </c>
      <c r="I136" s="111">
        <f>'2005'!Q17</f>
        <v>13.72093023255814</v>
      </c>
      <c r="J136" s="111">
        <f>'2005'!S17</f>
        <v>14.418604651162791</v>
      </c>
      <c r="K136" s="111">
        <f>'2005'!U17</f>
        <v>13.023255813953488</v>
      </c>
      <c r="L136" s="111">
        <f>'2005'!W17</f>
        <v>11.976744186046512</v>
      </c>
      <c r="M136" s="112">
        <f>'2005'!Y17</f>
        <v>13.25581395348837</v>
      </c>
      <c r="N136" s="21"/>
      <c r="O136" s="105"/>
      <c r="P136" s="21"/>
      <c r="Q136" s="21"/>
      <c r="R136" s="109"/>
    </row>
    <row r="137" spans="1:18" ht="15">
      <c r="A137" s="110" t="str">
        <f>'2005'!A18</f>
        <v>Dolní Lomná</v>
      </c>
      <c r="B137" s="111">
        <f>'2005'!C18</f>
        <v>21.391752577319586</v>
      </c>
      <c r="C137" s="111">
        <f>'2005'!E18</f>
        <v>20.618556701030926</v>
      </c>
      <c r="D137" s="111">
        <f>'2005'!G18</f>
        <v>19.329896907216497</v>
      </c>
      <c r="E137" s="111">
        <f>'2005'!I18</f>
        <v>17.010309278350515</v>
      </c>
      <c r="F137" s="111">
        <f>'2005'!K18</f>
        <v>16.237113402061855</v>
      </c>
      <c r="G137" s="111">
        <f>'2005'!M18</f>
        <v>15.463917525773196</v>
      </c>
      <c r="H137" s="111">
        <f>'2005'!O18</f>
        <v>15.463917525773196</v>
      </c>
      <c r="I137" s="111">
        <f>'2005'!Q18</f>
        <v>14.432989690721648</v>
      </c>
      <c r="J137" s="111">
        <f>'2005'!S18</f>
        <v>15.721649484536082</v>
      </c>
      <c r="K137" s="111">
        <f>'2005'!U18</f>
        <v>14.948453608247423</v>
      </c>
      <c r="L137" s="111">
        <f>'2005'!W18</f>
        <v>14.432989690721648</v>
      </c>
      <c r="M137" s="112">
        <f>'2005'!Y18</f>
        <v>15.206185567010309</v>
      </c>
      <c r="N137" s="21"/>
      <c r="O137" s="105"/>
      <c r="P137" s="21"/>
      <c r="Q137" s="21"/>
      <c r="R137" s="109"/>
    </row>
    <row r="138" spans="1:18" ht="15">
      <c r="A138" s="110" t="str">
        <f>'2005'!A19</f>
        <v>Hrčava</v>
      </c>
      <c r="B138" s="111">
        <f>'2005'!C19</f>
        <v>31.092436974789916</v>
      </c>
      <c r="C138" s="111">
        <f>'2005'!E19</f>
        <v>31.092436974789916</v>
      </c>
      <c r="D138" s="111">
        <f>'2005'!G19</f>
        <v>29.411764705882355</v>
      </c>
      <c r="E138" s="111">
        <f>'2005'!I19</f>
        <v>21.008403361344538</v>
      </c>
      <c r="F138" s="111">
        <f>'2005'!K19</f>
        <v>20.168067226890756</v>
      </c>
      <c r="G138" s="111">
        <f>'2005'!M19</f>
        <v>19.327731092436977</v>
      </c>
      <c r="H138" s="111">
        <f>'2005'!O19</f>
        <v>17.647058823529413</v>
      </c>
      <c r="I138" s="111">
        <f>'2005'!Q19</f>
        <v>17.647058823529413</v>
      </c>
      <c r="J138" s="111">
        <f>'2005'!S19</f>
        <v>17.647058823529413</v>
      </c>
      <c r="K138" s="111">
        <f>'2005'!U19</f>
        <v>15.126050420168067</v>
      </c>
      <c r="L138" s="111">
        <f>'2005'!W19</f>
        <v>16.80672268907563</v>
      </c>
      <c r="M138" s="112">
        <f>'2005'!Y19</f>
        <v>17.647058823529413</v>
      </c>
      <c r="N138" s="21"/>
      <c r="O138" s="105"/>
      <c r="P138" s="21"/>
      <c r="Q138" s="21"/>
      <c r="R138" s="109"/>
    </row>
    <row r="139" spans="1:18" ht="15.75" thickBot="1">
      <c r="A139" s="139" t="str">
        <f>'2005'!A20</f>
        <v>Horní Lomná</v>
      </c>
      <c r="B139" s="131">
        <f>'2005'!C20</f>
        <v>28.402366863905325</v>
      </c>
      <c r="C139" s="131">
        <f>'2005'!E20</f>
        <v>28.402366863905325</v>
      </c>
      <c r="D139" s="131">
        <f>'2005'!G20</f>
        <v>27.810650887573964</v>
      </c>
      <c r="E139" s="131">
        <f>'2005'!I20</f>
        <v>23.668639053254438</v>
      </c>
      <c r="F139" s="131">
        <f>'2005'!K20</f>
        <v>22.485207100591715</v>
      </c>
      <c r="G139" s="131">
        <f>'2005'!M20</f>
        <v>22.485207100591715</v>
      </c>
      <c r="H139" s="131">
        <f>'2005'!O20</f>
        <v>23.668639053254438</v>
      </c>
      <c r="I139" s="131">
        <f>'2005'!Q20</f>
        <v>23.668639053254438</v>
      </c>
      <c r="J139" s="131">
        <f>'2005'!S20</f>
        <v>24.2603550295858</v>
      </c>
      <c r="K139" s="131">
        <f>'2005'!U20</f>
        <v>22.485207100591715</v>
      </c>
      <c r="L139" s="131">
        <f>'2005'!W20</f>
        <v>21.893491124260358</v>
      </c>
      <c r="M139" s="132">
        <f>'2005'!Y20</f>
        <v>21.893491124260358</v>
      </c>
      <c r="N139" s="21"/>
      <c r="O139" s="105"/>
      <c r="P139" s="21"/>
      <c r="Q139" s="21"/>
      <c r="R139" s="109"/>
    </row>
    <row r="140" spans="14:18" ht="15">
      <c r="N140" s="21"/>
      <c r="O140" s="105"/>
      <c r="P140" s="21"/>
      <c r="Q140" s="21"/>
      <c r="R140" s="109"/>
    </row>
    <row r="141" spans="1:18" ht="19.5" thickBot="1">
      <c r="A141" s="174" t="s">
        <v>56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21"/>
      <c r="O141" s="105"/>
      <c r="P141" s="21"/>
      <c r="Q141" s="21"/>
      <c r="R141" s="109"/>
    </row>
    <row r="142" spans="1:18" ht="27.75" customHeight="1">
      <c r="A142" s="141" t="s">
        <v>23</v>
      </c>
      <c r="B142" s="142" t="s">
        <v>52</v>
      </c>
      <c r="C142" s="142" t="s">
        <v>12</v>
      </c>
      <c r="D142" s="142" t="s">
        <v>13</v>
      </c>
      <c r="E142" s="142" t="s">
        <v>14</v>
      </c>
      <c r="F142" s="142" t="s">
        <v>15</v>
      </c>
      <c r="G142" s="142" t="s">
        <v>16</v>
      </c>
      <c r="H142" s="142" t="s">
        <v>17</v>
      </c>
      <c r="I142" s="142" t="s">
        <v>18</v>
      </c>
      <c r="J142" s="142" t="s">
        <v>19</v>
      </c>
      <c r="K142" s="142" t="s">
        <v>20</v>
      </c>
      <c r="L142" s="142" t="s">
        <v>21</v>
      </c>
      <c r="M142" s="143" t="s">
        <v>22</v>
      </c>
      <c r="N142" s="21"/>
      <c r="O142" s="105"/>
      <c r="P142" s="21"/>
      <c r="Q142" s="21"/>
      <c r="R142" s="109"/>
    </row>
    <row r="143" spans="1:18" ht="15">
      <c r="A143" s="110" t="str">
        <f>'2006'!A4</f>
        <v>Hrádek</v>
      </c>
      <c r="B143" s="111">
        <f>'2006'!C4</f>
        <v>9.988109393579073</v>
      </c>
      <c r="C143" s="111">
        <f>'2006'!E4</f>
        <v>11.17717003567182</v>
      </c>
      <c r="D143" s="111">
        <f>'2006'!G4</f>
        <v>11.058263971462544</v>
      </c>
      <c r="E143" s="111">
        <f>'2006'!I4</f>
        <v>8.9179548156956</v>
      </c>
      <c r="F143" s="111">
        <f>'2006'!K4</f>
        <v>8.799048751486325</v>
      </c>
      <c r="G143" s="111">
        <f>'2006'!M4</f>
        <v>8.442330558858501</v>
      </c>
      <c r="H143" s="111">
        <f>'2006'!O4</f>
        <v>8.442330558858501</v>
      </c>
      <c r="I143" s="111">
        <f>'2006'!Q4</f>
        <v>7.8478002378121285</v>
      </c>
      <c r="J143" s="111">
        <f>'2006'!S4</f>
        <v>7.13436385255648</v>
      </c>
      <c r="K143" s="111">
        <f>'2006'!U4</f>
        <v>7.728894173602854</v>
      </c>
      <c r="L143" s="111">
        <f>'2006'!W4</f>
        <v>7.609988109393578</v>
      </c>
      <c r="M143" s="112">
        <f>'2006'!Y4</f>
        <v>9.3935790725327</v>
      </c>
      <c r="N143" s="21"/>
      <c r="O143" s="105"/>
      <c r="P143" s="21"/>
      <c r="Q143" s="21"/>
      <c r="R143" s="109"/>
    </row>
    <row r="144" spans="1:18" ht="15">
      <c r="A144" s="110" t="str">
        <f>'2006'!A5</f>
        <v>Vendryně</v>
      </c>
      <c r="B144" s="111">
        <f>'2006'!C5</f>
        <v>11.029825548677547</v>
      </c>
      <c r="C144" s="111">
        <f>'2006'!E5</f>
        <v>10.635903207653348</v>
      </c>
      <c r="D144" s="111">
        <f>'2006'!G5</f>
        <v>10.24198086662915</v>
      </c>
      <c r="E144" s="111">
        <f>'2006'!I5</f>
        <v>9.735509285312324</v>
      </c>
      <c r="F144" s="111">
        <f>'2006'!K5</f>
        <v>9.39786156443444</v>
      </c>
      <c r="G144" s="111">
        <f>'2006'!M5</f>
        <v>9.229037703995498</v>
      </c>
      <c r="H144" s="111">
        <f>'2006'!O5</f>
        <v>9.791783905458638</v>
      </c>
      <c r="I144" s="111">
        <f>'2006'!Q5</f>
        <v>9.566685424873382</v>
      </c>
      <c r="J144" s="111">
        <f>'2006'!S5</f>
        <v>10.129431626336522</v>
      </c>
      <c r="K144" s="111">
        <f>'2006'!U5</f>
        <v>9.39786156443444</v>
      </c>
      <c r="L144" s="111">
        <f>'2006'!W5</f>
        <v>8.778840742824986</v>
      </c>
      <c r="M144" s="112">
        <f>'2006'!Y5</f>
        <v>9.172763083849183</v>
      </c>
      <c r="N144" s="21"/>
      <c r="O144" s="105"/>
      <c r="P144" s="21"/>
      <c r="Q144" s="21"/>
      <c r="R144" s="109"/>
    </row>
    <row r="145" spans="1:18" ht="15">
      <c r="A145" s="110" t="str">
        <f>'2006'!A6</f>
        <v>Bystřice</v>
      </c>
      <c r="B145" s="111">
        <f>'2006'!C6</f>
        <v>10.88812980358668</v>
      </c>
      <c r="C145" s="111">
        <f>'2006'!E6</f>
        <v>11.101622544833475</v>
      </c>
      <c r="D145" s="111">
        <f>'2006'!G6</f>
        <v>11.016225448334756</v>
      </c>
      <c r="E145" s="111">
        <f>'2006'!I6</f>
        <v>10.503842869342442</v>
      </c>
      <c r="F145" s="111">
        <f>'2006'!K6</f>
        <v>9.649871904355251</v>
      </c>
      <c r="G145" s="111">
        <f>'2006'!M6</f>
        <v>9.436379163108455</v>
      </c>
      <c r="H145" s="111">
        <f>'2006'!O6</f>
        <v>9.564474807856532</v>
      </c>
      <c r="I145" s="111">
        <f>'2006'!Q6</f>
        <v>9.863364645602049</v>
      </c>
      <c r="J145" s="111">
        <f>'2006'!S6</f>
        <v>10.162254483347565</v>
      </c>
      <c r="K145" s="111">
        <f>'2006'!U6</f>
        <v>10.247651579846286</v>
      </c>
      <c r="L145" s="111">
        <f>'2006'!W6</f>
        <v>9.82066609735269</v>
      </c>
      <c r="M145" s="112">
        <f>'2006'!Y6</f>
        <v>10.076857386848847</v>
      </c>
      <c r="R145" s="109"/>
    </row>
    <row r="146" spans="1:18" ht="15">
      <c r="A146" s="110" t="str">
        <f>'2006'!A7</f>
        <v>Milíkov</v>
      </c>
      <c r="B146" s="111">
        <f>'2006'!C7</f>
        <v>9.8546042003231</v>
      </c>
      <c r="C146" s="111">
        <f>'2006'!E7</f>
        <v>10.662358642972535</v>
      </c>
      <c r="D146" s="111">
        <f>'2006'!G7</f>
        <v>11.147011308562197</v>
      </c>
      <c r="E146" s="111">
        <f>'2006'!I7</f>
        <v>10.339256865912763</v>
      </c>
      <c r="F146" s="111">
        <f>'2006'!K7</f>
        <v>9.8546042003231</v>
      </c>
      <c r="G146" s="111">
        <f>'2006'!M7</f>
        <v>9.8546042003231</v>
      </c>
      <c r="H146" s="111">
        <f>'2006'!O7</f>
        <v>9.208400646203554</v>
      </c>
      <c r="I146" s="111">
        <f>'2006'!Q7</f>
        <v>10.662358642972535</v>
      </c>
      <c r="J146" s="111">
        <f>'2006'!S7</f>
        <v>10.98546042003231</v>
      </c>
      <c r="K146" s="111">
        <f>'2006'!U7</f>
        <v>10.823909531502423</v>
      </c>
      <c r="L146" s="111">
        <f>'2006'!W7</f>
        <v>10.823909531502423</v>
      </c>
      <c r="M146" s="112">
        <f>'2006'!Y7</f>
        <v>11.470113085621971</v>
      </c>
      <c r="R146" s="109"/>
    </row>
    <row r="147" spans="1:18" ht="15">
      <c r="A147" s="110" t="str">
        <f>'2006'!A8</f>
        <v>Bocanovice</v>
      </c>
      <c r="B147" s="111">
        <f>'2006'!C8</f>
        <v>11.578947368421053</v>
      </c>
      <c r="C147" s="111">
        <f>'2006'!E8</f>
        <v>11.052631578947368</v>
      </c>
      <c r="D147" s="111">
        <f>'2006'!G8</f>
        <v>11.578947368421053</v>
      </c>
      <c r="E147" s="111">
        <f>'2006'!I8</f>
        <v>7.894736842105263</v>
      </c>
      <c r="F147" s="111">
        <f>'2006'!K8</f>
        <v>10.526315789473683</v>
      </c>
      <c r="G147" s="111">
        <f>'2006'!M8</f>
        <v>10.526315789473683</v>
      </c>
      <c r="H147" s="111">
        <f>'2006'!O8</f>
        <v>10.526315789473683</v>
      </c>
      <c r="I147" s="111">
        <f>'2006'!Q8</f>
        <v>12.105263157894736</v>
      </c>
      <c r="J147" s="111">
        <f>'2006'!S8</f>
        <v>10.526315789473683</v>
      </c>
      <c r="K147" s="111">
        <f>'2006'!U8</f>
        <v>9.473684210526317</v>
      </c>
      <c r="L147" s="111">
        <f>'2006'!W8</f>
        <v>10</v>
      </c>
      <c r="M147" s="112">
        <f>'2006'!Y8</f>
        <v>10</v>
      </c>
      <c r="R147" s="109"/>
    </row>
    <row r="148" spans="1:18" ht="15">
      <c r="A148" s="110" t="str">
        <f>'2006'!A9</f>
        <v>Písečná</v>
      </c>
      <c r="B148" s="111">
        <f>'2006'!C9</f>
        <v>12</v>
      </c>
      <c r="C148" s="111">
        <f>'2006'!E9</f>
        <v>12</v>
      </c>
      <c r="D148" s="111">
        <f>'2006'!G9</f>
        <v>11.142857142857142</v>
      </c>
      <c r="E148" s="111">
        <f>'2006'!I9</f>
        <v>10.285714285714285</v>
      </c>
      <c r="F148" s="111">
        <f>'2006'!K9</f>
        <v>10.857142857142858</v>
      </c>
      <c r="G148" s="111">
        <f>'2006'!M9</f>
        <v>10.571428571428571</v>
      </c>
      <c r="H148" s="111">
        <f>'2006'!O9</f>
        <v>11.142857142857142</v>
      </c>
      <c r="I148" s="111">
        <f>'2006'!Q9</f>
        <v>11.714285714285715</v>
      </c>
      <c r="J148" s="111">
        <f>'2006'!S9</f>
        <v>11.428571428571429</v>
      </c>
      <c r="K148" s="111">
        <f>'2006'!U9</f>
        <v>11.142857142857142</v>
      </c>
      <c r="L148" s="111">
        <f>'2006'!W9</f>
        <v>9.714285714285714</v>
      </c>
      <c r="M148" s="112">
        <f>'2006'!Y9</f>
        <v>8.857142857142856</v>
      </c>
      <c r="R148" s="109"/>
    </row>
    <row r="149" spans="1:18" ht="15">
      <c r="A149" s="110" t="str">
        <f>'2006'!A10</f>
        <v>Košařiska</v>
      </c>
      <c r="B149" s="111">
        <f>'2006'!C10</f>
        <v>12.138728323699421</v>
      </c>
      <c r="C149" s="111">
        <f>'2006'!E10</f>
        <v>13.872832369942195</v>
      </c>
      <c r="D149" s="111">
        <f>'2006'!G10</f>
        <v>12.138728323699421</v>
      </c>
      <c r="E149" s="111">
        <f>'2006'!I10</f>
        <v>11.560693641618498</v>
      </c>
      <c r="F149" s="111">
        <f>'2006'!K10</f>
        <v>12.138728323699421</v>
      </c>
      <c r="G149" s="111">
        <f>'2006'!M10</f>
        <v>9.826589595375722</v>
      </c>
      <c r="H149" s="111">
        <f>'2006'!O10</f>
        <v>10.982658959537572</v>
      </c>
      <c r="I149" s="111">
        <f>'2006'!Q10</f>
        <v>10.404624277456648</v>
      </c>
      <c r="J149" s="111">
        <f>'2006'!S10</f>
        <v>11.560693641618498</v>
      </c>
      <c r="K149" s="111">
        <f>'2006'!U10</f>
        <v>12.138728323699421</v>
      </c>
      <c r="L149" s="111">
        <f>'2006'!W10</f>
        <v>10.404624277456648</v>
      </c>
      <c r="M149" s="112">
        <f>'2006'!Y10</f>
        <v>10.982658959537572</v>
      </c>
      <c r="R149" s="109"/>
    </row>
    <row r="150" spans="1:18" ht="15">
      <c r="A150" s="110" t="str">
        <f>'2006'!A11</f>
        <v>Třinec</v>
      </c>
      <c r="B150" s="111">
        <f>'2006'!C11</f>
        <v>12.740638883012481</v>
      </c>
      <c r="C150" s="111">
        <f>'2006'!E11</f>
        <v>12.899301882800932</v>
      </c>
      <c r="D150" s="111">
        <f>'2006'!G11</f>
        <v>12.809392849587475</v>
      </c>
      <c r="E150" s="111">
        <f>'2006'!I11</f>
        <v>12.492066850010577</v>
      </c>
      <c r="F150" s="111">
        <f>'2006'!K11</f>
        <v>11.751639517664481</v>
      </c>
      <c r="G150" s="111">
        <f>'2006'!M11</f>
        <v>11.481912418024116</v>
      </c>
      <c r="H150" s="111">
        <f>'2006'!O11</f>
        <v>11.476623651364502</v>
      </c>
      <c r="I150" s="111">
        <f>'2006'!Q11</f>
        <v>11.365559551512588</v>
      </c>
      <c r="J150" s="111">
        <f>'2006'!S11</f>
        <v>11.397292151470277</v>
      </c>
      <c r="K150" s="111">
        <f>'2006'!U11</f>
        <v>10.8049502855934</v>
      </c>
      <c r="L150" s="111">
        <f>'2006'!W11</f>
        <v>10.334250052887667</v>
      </c>
      <c r="M150" s="112">
        <f>'2006'!Y11</f>
        <v>10.609265919187646</v>
      </c>
      <c r="R150" s="109"/>
    </row>
    <row r="151" spans="1:18" ht="15">
      <c r="A151" s="110" t="str">
        <f>'2006'!A12</f>
        <v>Návsí </v>
      </c>
      <c r="B151" s="111">
        <f>'2006'!C12</f>
        <v>13.422428820453225</v>
      </c>
      <c r="C151" s="111">
        <f>'2006'!E12</f>
        <v>13.248111563044743</v>
      </c>
      <c r="D151" s="111">
        <f>'2006'!G12</f>
        <v>12.783265543288785</v>
      </c>
      <c r="E151" s="111">
        <f>'2006'!I12</f>
        <v>11.563044741429401</v>
      </c>
      <c r="F151" s="111">
        <f>'2006'!K12</f>
        <v>10.052295177222545</v>
      </c>
      <c r="G151" s="111">
        <f>'2006'!M12</f>
        <v>10.865775711795468</v>
      </c>
      <c r="H151" s="111">
        <f>'2006'!O12</f>
        <v>11.040092969203952</v>
      </c>
      <c r="I151" s="111">
        <f>'2006'!Q12</f>
        <v>11.853573503776873</v>
      </c>
      <c r="J151" s="111">
        <f>'2006'!S12</f>
        <v>11.91167925624637</v>
      </c>
      <c r="K151" s="111">
        <f>'2006'!U12</f>
        <v>11.621150493898897</v>
      </c>
      <c r="L151" s="111">
        <f>'2006'!W12</f>
        <v>12.20220801859384</v>
      </c>
      <c r="M151" s="112">
        <f>'2006'!Y12</f>
        <v>12.667054038349795</v>
      </c>
      <c r="R151" s="109"/>
    </row>
    <row r="152" spans="1:18" ht="15">
      <c r="A152" s="110" t="str">
        <f>'2006'!A13</f>
        <v>Písek</v>
      </c>
      <c r="B152" s="111">
        <f>'2006'!C13</f>
        <v>13.837209302325581</v>
      </c>
      <c r="C152" s="111">
        <f>'2006'!E13</f>
        <v>13.488372093023257</v>
      </c>
      <c r="D152" s="111">
        <f>'2006'!G13</f>
        <v>13.72093023255814</v>
      </c>
      <c r="E152" s="111">
        <f>'2006'!I13</f>
        <v>12.325581395348838</v>
      </c>
      <c r="F152" s="111">
        <f>'2006'!K13</f>
        <v>11.162790697674419</v>
      </c>
      <c r="G152" s="111">
        <f>'2006'!M13</f>
        <v>10.58139534883721</v>
      </c>
      <c r="H152" s="111">
        <f>'2006'!O13</f>
        <v>11.395348837209303</v>
      </c>
      <c r="I152" s="111">
        <f>'2006'!Q13</f>
        <v>10.930232558139535</v>
      </c>
      <c r="J152" s="111">
        <f>'2006'!S13</f>
        <v>10.58139534883721</v>
      </c>
      <c r="K152" s="111">
        <f>'2006'!U13</f>
        <v>10.813953488372093</v>
      </c>
      <c r="L152" s="111">
        <f>'2006'!W13</f>
        <v>11.744186046511627</v>
      </c>
      <c r="M152" s="112">
        <f>'2006'!Y13</f>
        <v>11.86046511627907</v>
      </c>
      <c r="R152" s="109"/>
    </row>
    <row r="153" spans="1:18" ht="15">
      <c r="A153" s="110" t="str">
        <f>'2006'!A14</f>
        <v>Mosty u Jablunkova</v>
      </c>
      <c r="B153" s="111">
        <f>'2006'!C14</f>
        <v>11.957730812013349</v>
      </c>
      <c r="C153" s="111">
        <f>'2006'!E14</f>
        <v>12.347052280311457</v>
      </c>
      <c r="D153" s="111">
        <f>'2006'!G14</f>
        <v>13.181312569521692</v>
      </c>
      <c r="E153" s="111">
        <f>'2006'!I14</f>
        <v>12.903225806451612</v>
      </c>
      <c r="F153" s="111">
        <f>'2006'!K14</f>
        <v>12.458286985539488</v>
      </c>
      <c r="G153" s="111">
        <f>'2006'!M14</f>
        <v>12.347052280311457</v>
      </c>
      <c r="H153" s="111">
        <f>'2006'!O14</f>
        <v>11.568409343715238</v>
      </c>
      <c r="I153" s="111">
        <f>'2006'!Q14</f>
        <v>11.17908787541713</v>
      </c>
      <c r="J153" s="111">
        <f>'2006'!S14</f>
        <v>11.735261401557286</v>
      </c>
      <c r="K153" s="111">
        <f>'2006'!U14</f>
        <v>11.624026696329254</v>
      </c>
      <c r="L153" s="111">
        <f>'2006'!W14</f>
        <v>11.012235817575084</v>
      </c>
      <c r="M153" s="112">
        <f>'2006'!Y14</f>
        <v>11.17908787541713</v>
      </c>
      <c r="R153" s="109"/>
    </row>
    <row r="154" spans="1:18" ht="15">
      <c r="A154" s="110" t="str">
        <f>'2006'!A15</f>
        <v>Nýdek</v>
      </c>
      <c r="B154" s="111">
        <f>'2006'!C15</f>
        <v>14.642857142857144</v>
      </c>
      <c r="C154" s="111">
        <f>'2006'!E15</f>
        <v>14.642857142857144</v>
      </c>
      <c r="D154" s="111">
        <f>'2006'!G15</f>
        <v>14.404761904761903</v>
      </c>
      <c r="E154" s="111">
        <f>'2006'!I15</f>
        <v>13.095238095238097</v>
      </c>
      <c r="F154" s="111">
        <f>'2006'!K15</f>
        <v>11.071428571428571</v>
      </c>
      <c r="G154" s="111">
        <f>'2006'!M15</f>
        <v>11.428571428571429</v>
      </c>
      <c r="H154" s="111">
        <f>'2006'!O15</f>
        <v>10.833333333333334</v>
      </c>
      <c r="I154" s="111">
        <f>'2006'!Q15</f>
        <v>11.666666666666666</v>
      </c>
      <c r="J154" s="111">
        <f>'2006'!S15</f>
        <v>11.785714285714285</v>
      </c>
      <c r="K154" s="111">
        <f>'2006'!U15</f>
        <v>10.952380952380953</v>
      </c>
      <c r="L154" s="111">
        <f>'2006'!W15</f>
        <v>11.785714285714285</v>
      </c>
      <c r="M154" s="112">
        <f>'2006'!Y15</f>
        <v>12.619047619047619</v>
      </c>
      <c r="R154" s="109"/>
    </row>
    <row r="155" spans="1:18" ht="15">
      <c r="A155" s="110" t="str">
        <f>'2006'!A16</f>
        <v>Jablunkov </v>
      </c>
      <c r="B155" s="111">
        <f>'2006'!C16</f>
        <v>13.59680928208847</v>
      </c>
      <c r="C155" s="111">
        <f>'2006'!E16</f>
        <v>14.285714285714285</v>
      </c>
      <c r="D155" s="111">
        <f>'2006'!G16</f>
        <v>14.394488759970994</v>
      </c>
      <c r="E155" s="111">
        <f>'2006'!I16</f>
        <v>13.270485859318345</v>
      </c>
      <c r="F155" s="111">
        <f>'2006'!K16</f>
        <v>12.545322697606961</v>
      </c>
      <c r="G155" s="111">
        <f>'2006'!M16</f>
        <v>11.856417693981145</v>
      </c>
      <c r="H155" s="111">
        <f>'2006'!O16</f>
        <v>12.037708484408991</v>
      </c>
      <c r="I155" s="111">
        <f>'2006'!Q16</f>
        <v>12.11022480058013</v>
      </c>
      <c r="J155" s="111">
        <f>'2006'!S16</f>
        <v>11.820159535895575</v>
      </c>
      <c r="K155" s="111">
        <f>'2006'!U16</f>
        <v>11.783901377810007</v>
      </c>
      <c r="L155" s="111">
        <f>'2006'!W16</f>
        <v>11.421319796954315</v>
      </c>
      <c r="M155" s="112">
        <f>'2006'!Y16</f>
        <v>11.783901377810007</v>
      </c>
      <c r="R155" s="109"/>
    </row>
    <row r="156" spans="1:18" ht="15">
      <c r="A156" s="110" t="str">
        <f>'2006'!A17</f>
        <v>Bukovec</v>
      </c>
      <c r="B156" s="111">
        <f>'2006'!C17</f>
        <v>13.175675675675674</v>
      </c>
      <c r="C156" s="111">
        <f>'2006'!E17</f>
        <v>13.344594594594595</v>
      </c>
      <c r="D156" s="111">
        <f>'2006'!G17</f>
        <v>13.006756756756758</v>
      </c>
      <c r="E156" s="111">
        <f>'2006'!I17</f>
        <v>11.655405405405405</v>
      </c>
      <c r="F156" s="111">
        <f>'2006'!K17</f>
        <v>12.33108108108108</v>
      </c>
      <c r="G156" s="111">
        <f>'2006'!M17</f>
        <v>10.97972972972973</v>
      </c>
      <c r="H156" s="111">
        <f>'2006'!O17</f>
        <v>12.5</v>
      </c>
      <c r="I156" s="111">
        <f>'2006'!Q17</f>
        <v>12.837837837837837</v>
      </c>
      <c r="J156" s="111">
        <f>'2006'!S17</f>
        <v>14.020270270270272</v>
      </c>
      <c r="K156" s="111">
        <f>'2006'!U17</f>
        <v>14.18918918918919</v>
      </c>
      <c r="L156" s="111">
        <f>'2006'!W17</f>
        <v>13.344594594594595</v>
      </c>
      <c r="M156" s="112">
        <f>'2006'!Y17</f>
        <v>13.85135135135135</v>
      </c>
      <c r="R156" s="109"/>
    </row>
    <row r="157" spans="1:18" ht="15">
      <c r="A157" s="110" t="str">
        <f>'2006'!A18</f>
        <v>Dolní Lomná</v>
      </c>
      <c r="B157" s="111">
        <f>'2006'!C18</f>
        <v>16.237113402061855</v>
      </c>
      <c r="C157" s="111">
        <f>'2006'!E18</f>
        <v>17.2680412371134</v>
      </c>
      <c r="D157" s="111">
        <f>'2006'!G18</f>
        <v>18.298969072164947</v>
      </c>
      <c r="E157" s="111">
        <f>'2006'!I18</f>
        <v>17.783505154639176</v>
      </c>
      <c r="F157" s="111">
        <f>'2006'!K18</f>
        <v>16.237113402061855</v>
      </c>
      <c r="G157" s="111">
        <f>'2006'!M18</f>
        <v>15.463917525773196</v>
      </c>
      <c r="H157" s="111">
        <f>'2006'!O18</f>
        <v>14.690721649484537</v>
      </c>
      <c r="I157" s="111">
        <f>'2006'!Q18</f>
        <v>14.690721649484537</v>
      </c>
      <c r="J157" s="111">
        <f>'2006'!S18</f>
        <v>15.463917525773196</v>
      </c>
      <c r="K157" s="111">
        <f>'2006'!U18</f>
        <v>14.690721649484537</v>
      </c>
      <c r="L157" s="111">
        <f>'2006'!W18</f>
        <v>13.917525773195877</v>
      </c>
      <c r="M157" s="112">
        <f>'2006'!Y18</f>
        <v>15.721649484536082</v>
      </c>
      <c r="R157" s="109"/>
    </row>
    <row r="158" spans="1:18" ht="15">
      <c r="A158" s="110" t="str">
        <f>'2006'!A19</f>
        <v>Hrčava</v>
      </c>
      <c r="B158" s="111">
        <f>'2006'!C19</f>
        <v>20.168067226890756</v>
      </c>
      <c r="C158" s="111">
        <f>'2006'!E19</f>
        <v>21.84873949579832</v>
      </c>
      <c r="D158" s="111">
        <f>'2006'!G19</f>
        <v>23.52941176470588</v>
      </c>
      <c r="E158" s="111">
        <f>'2006'!I19</f>
        <v>18.487394957983195</v>
      </c>
      <c r="F158" s="111">
        <f>'2006'!K19</f>
        <v>19.327731092436977</v>
      </c>
      <c r="G158" s="111">
        <f>'2006'!M19</f>
        <v>20.168067226890756</v>
      </c>
      <c r="H158" s="111">
        <f>'2006'!O19</f>
        <v>19.327731092436977</v>
      </c>
      <c r="I158" s="111">
        <f>'2006'!Q19</f>
        <v>20.168067226890756</v>
      </c>
      <c r="J158" s="111">
        <f>'2006'!S19</f>
        <v>21.008403361344538</v>
      </c>
      <c r="K158" s="111">
        <f>'2006'!U19</f>
        <v>19.327731092436977</v>
      </c>
      <c r="L158" s="111">
        <f>'2006'!W19</f>
        <v>21.008403361344538</v>
      </c>
      <c r="M158" s="112">
        <f>'2006'!Y19</f>
        <v>22.689075630252102</v>
      </c>
      <c r="R158" s="109"/>
    </row>
    <row r="159" spans="1:18" ht="15.75" thickBot="1">
      <c r="A159" s="139" t="str">
        <f>'2006'!A20</f>
        <v>Horní Lomná</v>
      </c>
      <c r="B159" s="131">
        <f>'2006'!C20</f>
        <v>23.668639053254438</v>
      </c>
      <c r="C159" s="131">
        <f>'2006'!E20</f>
        <v>25.443786982248522</v>
      </c>
      <c r="D159" s="131">
        <f>'2006'!G20</f>
        <v>25.443786982248522</v>
      </c>
      <c r="E159" s="131">
        <f>'2006'!I20</f>
        <v>24.85207100591716</v>
      </c>
      <c r="F159" s="131">
        <f>'2006'!K20</f>
        <v>20.710059171597635</v>
      </c>
      <c r="G159" s="131">
        <f>'2006'!M20</f>
        <v>18.93491124260355</v>
      </c>
      <c r="H159" s="131">
        <f>'2006'!O20</f>
        <v>19.526627218934912</v>
      </c>
      <c r="I159" s="131">
        <f>'2006'!Q20</f>
        <v>22.485207100591715</v>
      </c>
      <c r="J159" s="131">
        <f>'2006'!S20</f>
        <v>21.893491124260358</v>
      </c>
      <c r="K159" s="131">
        <f>'2006'!U20</f>
        <v>21.893491124260358</v>
      </c>
      <c r="L159" s="131">
        <f>'2006'!W20</f>
        <v>21.301775147928996</v>
      </c>
      <c r="M159" s="132">
        <f>'2006'!Y20</f>
        <v>21.893491124260358</v>
      </c>
      <c r="R159" s="109"/>
    </row>
    <row r="160" ht="15">
      <c r="R160" s="109"/>
    </row>
    <row r="161" spans="1:18" ht="19.5" thickBot="1">
      <c r="A161" s="174" t="s">
        <v>60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R161" s="109"/>
    </row>
    <row r="162" spans="1:18" ht="23.25" customHeight="1">
      <c r="A162" s="151" t="s">
        <v>23</v>
      </c>
      <c r="B162" s="152" t="s">
        <v>52</v>
      </c>
      <c r="C162" s="152" t="s">
        <v>12</v>
      </c>
      <c r="D162" s="152" t="s">
        <v>13</v>
      </c>
      <c r="E162" s="152" t="s">
        <v>14</v>
      </c>
      <c r="F162" s="152" t="s">
        <v>15</v>
      </c>
      <c r="G162" s="152" t="s">
        <v>16</v>
      </c>
      <c r="H162" s="152" t="s">
        <v>17</v>
      </c>
      <c r="I162" s="152" t="s">
        <v>18</v>
      </c>
      <c r="J162" s="152" t="s">
        <v>19</v>
      </c>
      <c r="K162" s="152" t="s">
        <v>20</v>
      </c>
      <c r="L162" s="152" t="s">
        <v>21</v>
      </c>
      <c r="M162" s="153" t="s">
        <v>22</v>
      </c>
      <c r="R162" s="109"/>
    </row>
    <row r="163" spans="1:18" ht="15">
      <c r="A163" s="110" t="str">
        <f>'2007'!A4</f>
        <v>Hrádek</v>
      </c>
      <c r="B163" s="111">
        <f>'2007'!C4</f>
        <v>10.107015457788346</v>
      </c>
      <c r="C163" s="111">
        <f>'2007'!E4</f>
        <v>10.344827586206897</v>
      </c>
      <c r="D163" s="111">
        <f>'2007'!G4</f>
        <v>10.820451843043994</v>
      </c>
      <c r="E163" s="111">
        <f>'2007'!I4</f>
        <v>7.728894173602854</v>
      </c>
      <c r="F163" s="111">
        <f>'2007'!K4</f>
        <v>7.491082045184304</v>
      </c>
      <c r="G163" s="111">
        <f>'2007'!M4</f>
        <v>7.253269916765754</v>
      </c>
      <c r="H163" s="111">
        <f>'2007'!O4</f>
        <v>6.896551724137931</v>
      </c>
      <c r="I163" s="111">
        <f>'2007'!Q4</f>
        <v>7.13436385255648</v>
      </c>
      <c r="J163" s="111">
        <f>'2007'!S4</f>
        <v>5.707491082045184</v>
      </c>
      <c r="K163" s="111">
        <f>'2007'!U4</f>
        <v>6.064209274673008</v>
      </c>
      <c r="L163" s="111">
        <f>'2007'!W4</f>
        <v>0</v>
      </c>
      <c r="M163" s="112">
        <f>'2007'!Y4</f>
        <v>0</v>
      </c>
      <c r="R163" s="109"/>
    </row>
    <row r="164" spans="1:18" ht="15">
      <c r="A164" s="110" t="str">
        <f>'2007'!A5</f>
        <v>Vendryně</v>
      </c>
      <c r="B164" s="111">
        <f>'2007'!C5</f>
        <v>9.848058525604952</v>
      </c>
      <c r="C164" s="111">
        <f>'2007'!E5</f>
        <v>9.566685424873382</v>
      </c>
      <c r="D164" s="111">
        <f>'2007'!G5</f>
        <v>9.848058525604952</v>
      </c>
      <c r="E164" s="111">
        <f>'2007'!I5</f>
        <v>9.566685424873382</v>
      </c>
      <c r="F164" s="111">
        <f>'2007'!K5</f>
        <v>8.722566122678673</v>
      </c>
      <c r="G164" s="111">
        <f>'2007'!M5</f>
        <v>8.666291502532358</v>
      </c>
      <c r="H164" s="111">
        <f>'2007'!O5</f>
        <v>8.497467642093417</v>
      </c>
      <c r="I164" s="111">
        <f>'2007'!Q5</f>
        <v>8.441193021947102</v>
      </c>
      <c r="J164" s="111">
        <f>'2007'!S5</f>
        <v>8.27236916150816</v>
      </c>
      <c r="K164" s="111">
        <f>'2007'!U5</f>
        <v>7.42824985931345</v>
      </c>
      <c r="L164" s="111">
        <f>'2007'!W5</f>
        <v>0</v>
      </c>
      <c r="M164" s="112">
        <f>'2007'!Y5</f>
        <v>0</v>
      </c>
      <c r="R164" s="109"/>
    </row>
    <row r="165" spans="1:18" ht="15">
      <c r="A165" s="110" t="str">
        <f>'2007'!A6</f>
        <v>Bystřice</v>
      </c>
      <c r="B165" s="111">
        <f>'2007'!C6</f>
        <v>11.016225448334756</v>
      </c>
      <c r="C165" s="111">
        <f>'2007'!E6</f>
        <v>10.7600341588386</v>
      </c>
      <c r="D165" s="111">
        <f>'2007'!G6</f>
        <v>9.692570452604611</v>
      </c>
      <c r="E165" s="111">
        <f>'2007'!I6</f>
        <v>9.265584970111016</v>
      </c>
      <c r="F165" s="111">
        <f>'2007'!K6</f>
        <v>8.83859948761742</v>
      </c>
      <c r="G165" s="111">
        <f>'2007'!M6</f>
        <v>8.454312553373185</v>
      </c>
      <c r="H165" s="111">
        <f>'2007'!O6</f>
        <v>8.240819812126388</v>
      </c>
      <c r="I165" s="111">
        <f>'2007'!Q6</f>
        <v>8.198121263877029</v>
      </c>
      <c r="J165" s="111">
        <f>'2007'!S6</f>
        <v>7.514944491887275</v>
      </c>
      <c r="K165" s="111">
        <f>'2007'!U6</f>
        <v>7.087959009393681</v>
      </c>
      <c r="L165" s="111">
        <f>'2007'!W6</f>
        <v>0</v>
      </c>
      <c r="M165" s="112">
        <f>'2007'!Y6</f>
        <v>0</v>
      </c>
      <c r="R165" s="109"/>
    </row>
    <row r="166" spans="1:18" ht="15">
      <c r="A166" s="110" t="str">
        <f>'2007'!A7</f>
        <v>Milíkov</v>
      </c>
      <c r="B166" s="111">
        <f>'2007'!C7</f>
        <v>11.631663974151857</v>
      </c>
      <c r="C166" s="111">
        <f>'2007'!E7</f>
        <v>11.308562197092083</v>
      </c>
      <c r="D166" s="111">
        <f>'2007'!G7</f>
        <v>10.339256865912763</v>
      </c>
      <c r="E166" s="111">
        <f>'2007'!I7</f>
        <v>8.40064620355412</v>
      </c>
      <c r="F166" s="111">
        <f>'2007'!K7</f>
        <v>8.562197092084006</v>
      </c>
      <c r="G166" s="111">
        <f>'2007'!M7</f>
        <v>8.562197092084006</v>
      </c>
      <c r="H166" s="111">
        <f>'2007'!O7</f>
        <v>8.723747980613894</v>
      </c>
      <c r="I166" s="111">
        <f>'2007'!Q7</f>
        <v>10.016155088852988</v>
      </c>
      <c r="J166" s="111">
        <f>'2007'!S7</f>
        <v>9.36995153473344</v>
      </c>
      <c r="K166" s="111">
        <f>'2007'!U7</f>
        <v>8.239095315024231</v>
      </c>
      <c r="L166" s="111">
        <f>'2007'!W7</f>
        <v>0</v>
      </c>
      <c r="M166" s="112">
        <f>'2007'!Y7</f>
        <v>0</v>
      </c>
      <c r="R166" s="109"/>
    </row>
    <row r="167" spans="1:18" ht="15">
      <c r="A167" s="110" t="str">
        <f>'2007'!A8</f>
        <v>Bocanovice</v>
      </c>
      <c r="B167" s="111">
        <f>'2007'!C8</f>
        <v>11.052631578947368</v>
      </c>
      <c r="C167" s="111">
        <f>'2007'!E8</f>
        <v>11.578947368421053</v>
      </c>
      <c r="D167" s="111">
        <f>'2007'!G8</f>
        <v>13.684210526315791</v>
      </c>
      <c r="E167" s="111">
        <f>'2007'!I8</f>
        <v>8.947368421052632</v>
      </c>
      <c r="F167" s="111">
        <f>'2007'!K8</f>
        <v>9.473684210526317</v>
      </c>
      <c r="G167" s="111">
        <f>'2007'!M8</f>
        <v>8.947368421052632</v>
      </c>
      <c r="H167" s="111">
        <f>'2007'!O8</f>
        <v>8.421052631578947</v>
      </c>
      <c r="I167" s="111">
        <f>'2007'!Q8</f>
        <v>8.947368421052632</v>
      </c>
      <c r="J167" s="111">
        <f>'2007'!S8</f>
        <v>8.421052631578947</v>
      </c>
      <c r="K167" s="111">
        <f>'2007'!U8</f>
        <v>7.368421052631578</v>
      </c>
      <c r="L167" s="111">
        <f>'2007'!W8</f>
        <v>0</v>
      </c>
      <c r="M167" s="112">
        <f>'2007'!Y8</f>
        <v>0</v>
      </c>
      <c r="R167" s="109"/>
    </row>
    <row r="168" spans="1:18" ht="15">
      <c r="A168" s="110" t="str">
        <f>'2007'!A9</f>
        <v>Třinec</v>
      </c>
      <c r="B168" s="111">
        <f>'2007'!C9</f>
        <v>11.302094351597207</v>
      </c>
      <c r="C168" s="111">
        <f>'2007'!E9</f>
        <v>11.164586418447218</v>
      </c>
      <c r="D168" s="111">
        <f>'2007'!G9</f>
        <v>10.566955785910725</v>
      </c>
      <c r="E168" s="111">
        <f>'2007'!I9</f>
        <v>10.038079119949227</v>
      </c>
      <c r="F168" s="111">
        <f>'2007'!K9</f>
        <v>9.366405754178125</v>
      </c>
      <c r="G168" s="111">
        <f>'2007'!M9</f>
        <v>9.197165221070447</v>
      </c>
      <c r="H168" s="111">
        <f>'2007'!O9</f>
        <v>9.308229320922361</v>
      </c>
      <c r="I168" s="111">
        <f>'2007'!Q9</f>
        <v>9.144277554474296</v>
      </c>
      <c r="J168" s="111">
        <f>'2007'!S9</f>
        <v>8.890416754812778</v>
      </c>
      <c r="K168" s="111">
        <f>'2007'!U9</f>
        <v>8.007192722657077</v>
      </c>
      <c r="L168" s="111">
        <f>'2007'!W9</f>
        <v>0</v>
      </c>
      <c r="M168" s="112">
        <f>'2007'!Y9</f>
        <v>0</v>
      </c>
      <c r="R168" s="109"/>
    </row>
    <row r="169" spans="1:18" ht="15">
      <c r="A169" s="110" t="str">
        <f>'2007'!A10</f>
        <v>Návsí </v>
      </c>
      <c r="B169" s="111">
        <f>'2007'!C10</f>
        <v>12.72515979081929</v>
      </c>
      <c r="C169" s="111">
        <f>'2007'!E10</f>
        <v>12.783265543288785</v>
      </c>
      <c r="D169" s="111">
        <f>'2007'!G10</f>
        <v>11.040092969203952</v>
      </c>
      <c r="E169" s="111">
        <f>'2007'!I10</f>
        <v>9.819872167344567</v>
      </c>
      <c r="F169" s="111">
        <f>'2007'!K10</f>
        <v>8.890180127832656</v>
      </c>
      <c r="G169" s="111">
        <f>'2007'!M10</f>
        <v>8.94828588030215</v>
      </c>
      <c r="H169" s="111">
        <f>'2007'!O10</f>
        <v>9.122603137710634</v>
      </c>
      <c r="I169" s="111">
        <f>'2007'!Q10</f>
        <v>8.541545613015689</v>
      </c>
      <c r="J169" s="111">
        <f>'2007'!S10</f>
        <v>7.728065078442765</v>
      </c>
      <c r="K169" s="111">
        <f>'2007'!U10</f>
        <v>7.78617083091226</v>
      </c>
      <c r="L169" s="111">
        <f>'2007'!W10</f>
        <v>0</v>
      </c>
      <c r="M169" s="112">
        <f>'2007'!Y10</f>
        <v>0</v>
      </c>
      <c r="R169" s="109"/>
    </row>
    <row r="170" spans="1:18" ht="15">
      <c r="A170" s="110" t="str">
        <f>'2007'!A11</f>
        <v>Mosty u Jablunkova</v>
      </c>
      <c r="B170" s="111">
        <f>'2007'!C11</f>
        <v>11.624026696329254</v>
      </c>
      <c r="C170" s="111">
        <f>'2007'!E11</f>
        <v>11.512791991101224</v>
      </c>
      <c r="D170" s="111">
        <f>'2007'!G11</f>
        <v>10.956618464961068</v>
      </c>
      <c r="E170" s="111">
        <f>'2007'!I11</f>
        <v>10.511679644048943</v>
      </c>
      <c r="F170" s="111">
        <f>'2007'!K11</f>
        <v>9.621802002224694</v>
      </c>
      <c r="G170" s="111">
        <f>'2007'!M11</f>
        <v>8.954393770856507</v>
      </c>
      <c r="H170" s="111">
        <f>'2007'!O11</f>
        <v>9.121245828698555</v>
      </c>
      <c r="I170" s="111">
        <f>'2007'!Q11</f>
        <v>9.121245828698555</v>
      </c>
      <c r="J170" s="111">
        <f>'2007'!S11</f>
        <v>8.898776418242491</v>
      </c>
      <c r="K170" s="111">
        <f>'2007'!U11</f>
        <v>8.064516129032258</v>
      </c>
      <c r="L170" s="111">
        <f>'2007'!W11</f>
        <v>0</v>
      </c>
      <c r="M170" s="112">
        <f>'2007'!Y11</f>
        <v>0</v>
      </c>
      <c r="R170" s="109"/>
    </row>
    <row r="171" spans="1:18" ht="15">
      <c r="A171" s="110" t="str">
        <f>'2007'!A12</f>
        <v>Písek</v>
      </c>
      <c r="B171" s="111">
        <f>'2007'!C12</f>
        <v>13.488372093023257</v>
      </c>
      <c r="C171" s="111">
        <f>'2007'!E12</f>
        <v>14.069767441860465</v>
      </c>
      <c r="D171" s="111">
        <f>'2007'!G12</f>
        <v>11.744186046511627</v>
      </c>
      <c r="E171" s="111">
        <f>'2007'!I12</f>
        <v>9.767441860465116</v>
      </c>
      <c r="F171" s="111">
        <f>'2007'!K12</f>
        <v>9.41860465116279</v>
      </c>
      <c r="G171" s="111">
        <f>'2007'!M12</f>
        <v>8.720930232558139</v>
      </c>
      <c r="H171" s="111">
        <f>'2007'!O12</f>
        <v>9.069767441860465</v>
      </c>
      <c r="I171" s="111">
        <f>'2007'!Q12</f>
        <v>8.488372093023255</v>
      </c>
      <c r="J171" s="111">
        <f>'2007'!S12</f>
        <v>8.604651162790699</v>
      </c>
      <c r="K171" s="111">
        <f>'2007'!U12</f>
        <v>8.488372093023255</v>
      </c>
      <c r="L171" s="111">
        <f>'2007'!W12</f>
        <v>0</v>
      </c>
      <c r="M171" s="112">
        <f>'2007'!Y12</f>
        <v>0</v>
      </c>
      <c r="R171" s="109"/>
    </row>
    <row r="172" spans="1:18" ht="15">
      <c r="A172" s="110" t="str">
        <f>'2007'!A13</f>
        <v>Jablunkov </v>
      </c>
      <c r="B172" s="111">
        <f>'2007'!C13</f>
        <v>12.400290065264684</v>
      </c>
      <c r="C172" s="111">
        <f>'2007'!E13</f>
        <v>11.928934010152284</v>
      </c>
      <c r="D172" s="111">
        <f>'2007'!G13</f>
        <v>11.820159535895575</v>
      </c>
      <c r="E172" s="111">
        <f>'2007'!I13</f>
        <v>10.65989847715736</v>
      </c>
      <c r="F172" s="111">
        <f>'2007'!K13</f>
        <v>9.499637418419145</v>
      </c>
      <c r="G172" s="111">
        <f>'2007'!M13</f>
        <v>9.318346627991298</v>
      </c>
      <c r="H172" s="111">
        <f>'2007'!O13</f>
        <v>9.354604786076868</v>
      </c>
      <c r="I172" s="111">
        <f>'2007'!Q13</f>
        <v>9.318346627991298</v>
      </c>
      <c r="J172" s="111">
        <f>'2007'!S13</f>
        <v>9.245830311820159</v>
      </c>
      <c r="K172" s="111">
        <f>'2007'!U13</f>
        <v>8.375634517766498</v>
      </c>
      <c r="L172" s="111">
        <f>'2007'!W13</f>
        <v>0</v>
      </c>
      <c r="M172" s="112">
        <f>'2007'!Y13</f>
        <v>0</v>
      </c>
      <c r="R172" s="109"/>
    </row>
    <row r="173" spans="1:18" ht="15">
      <c r="A173" s="110" t="str">
        <f>'2007'!A14</f>
        <v>Písečná</v>
      </c>
      <c r="B173" s="111">
        <f>'2007'!C14</f>
        <v>8.571428571428571</v>
      </c>
      <c r="C173" s="111">
        <f>'2007'!E14</f>
        <v>9.714285714285714</v>
      </c>
      <c r="D173" s="111">
        <f>'2007'!G14</f>
        <v>10.857142857142858</v>
      </c>
      <c r="E173" s="111">
        <f>'2007'!I14</f>
        <v>10.285714285714285</v>
      </c>
      <c r="F173" s="111">
        <f>'2007'!K14</f>
        <v>10.857142857142858</v>
      </c>
      <c r="G173" s="111">
        <f>'2007'!M14</f>
        <v>11.142857142857142</v>
      </c>
      <c r="H173" s="111">
        <f>'2007'!O14</f>
        <v>11.428571428571429</v>
      </c>
      <c r="I173" s="111">
        <f>'2007'!Q14</f>
        <v>12.285714285714286</v>
      </c>
      <c r="J173" s="111">
        <f>'2007'!S14</f>
        <v>9.714285714285714</v>
      </c>
      <c r="K173" s="111">
        <f>'2007'!U14</f>
        <v>8.857142857142856</v>
      </c>
      <c r="L173" s="111">
        <f>'2007'!W14</f>
        <v>0</v>
      </c>
      <c r="M173" s="112">
        <f>'2007'!Y14</f>
        <v>0</v>
      </c>
      <c r="R173" s="109"/>
    </row>
    <row r="174" spans="1:18" ht="15">
      <c r="A174" s="110" t="str">
        <f>'2007'!A15</f>
        <v>Bukovec</v>
      </c>
      <c r="B174" s="111">
        <f>'2007'!C15</f>
        <v>14.695945945945946</v>
      </c>
      <c r="C174" s="111">
        <f>'2007'!E15</f>
        <v>14.020270270270272</v>
      </c>
      <c r="D174" s="111">
        <f>'2007'!G15</f>
        <v>13.175675675675674</v>
      </c>
      <c r="E174" s="111">
        <f>'2007'!I15</f>
        <v>11.993243243243242</v>
      </c>
      <c r="F174" s="111">
        <f>'2007'!K15</f>
        <v>10.304054054054054</v>
      </c>
      <c r="G174" s="111">
        <f>'2007'!M15</f>
        <v>9.29054054054054</v>
      </c>
      <c r="H174" s="111">
        <f>'2007'!O15</f>
        <v>8.952702702702704</v>
      </c>
      <c r="I174" s="111">
        <f>'2007'!Q15</f>
        <v>8.445945945945946</v>
      </c>
      <c r="J174" s="111">
        <f>'2007'!S15</f>
        <v>9.797297297297296</v>
      </c>
      <c r="K174" s="111">
        <f>'2007'!U15</f>
        <v>8.952702702702704</v>
      </c>
      <c r="L174" s="111">
        <f>'2007'!W15</f>
        <v>0</v>
      </c>
      <c r="M174" s="112">
        <f>'2007'!Y15</f>
        <v>0</v>
      </c>
      <c r="R174" s="109"/>
    </row>
    <row r="175" spans="1:18" ht="15">
      <c r="A175" s="110" t="str">
        <f>'2007'!A16</f>
        <v>Košařiska</v>
      </c>
      <c r="B175" s="111">
        <f>'2007'!C16</f>
        <v>13.294797687861271</v>
      </c>
      <c r="C175" s="111">
        <f>'2007'!E16</f>
        <v>12.138728323699421</v>
      </c>
      <c r="D175" s="111">
        <f>'2007'!G16</f>
        <v>9.826589595375722</v>
      </c>
      <c r="E175" s="111">
        <f>'2007'!I16</f>
        <v>9.826589595375722</v>
      </c>
      <c r="F175" s="111">
        <f>'2007'!K16</f>
        <v>10.404624277456648</v>
      </c>
      <c r="G175" s="111">
        <f>'2007'!M16</f>
        <v>10.982658959537572</v>
      </c>
      <c r="H175" s="111">
        <f>'2007'!O16</f>
        <v>12.716763005780345</v>
      </c>
      <c r="I175" s="111">
        <f>'2007'!Q16</f>
        <v>12.716763005780345</v>
      </c>
      <c r="J175" s="111">
        <f>'2007'!S16</f>
        <v>10.404624277456648</v>
      </c>
      <c r="K175" s="111">
        <f>'2007'!U16</f>
        <v>9.248554913294797</v>
      </c>
      <c r="L175" s="111">
        <f>'2007'!W16</f>
        <v>0</v>
      </c>
      <c r="M175" s="112">
        <f>'2007'!Y16</f>
        <v>0</v>
      </c>
      <c r="R175" s="109"/>
    </row>
    <row r="176" spans="1:18" ht="15">
      <c r="A176" s="110" t="str">
        <f>'2007'!A17</f>
        <v>Dolní Lomná</v>
      </c>
      <c r="B176" s="111">
        <f>'2007'!C17</f>
        <v>14.948453608247423</v>
      </c>
      <c r="C176" s="111">
        <f>'2007'!E17</f>
        <v>13.65979381443299</v>
      </c>
      <c r="D176" s="111">
        <f>'2007'!G17</f>
        <v>13.65979381443299</v>
      </c>
      <c r="E176" s="111">
        <f>'2007'!I17</f>
        <v>11.082474226804123</v>
      </c>
      <c r="F176" s="111">
        <f>'2007'!K17</f>
        <v>10.56701030927835</v>
      </c>
      <c r="G176" s="111">
        <f>'2007'!M17</f>
        <v>9.793814432989691</v>
      </c>
      <c r="H176" s="111">
        <f>'2007'!O17</f>
        <v>10.051546391752577</v>
      </c>
      <c r="I176" s="111">
        <f>'2007'!Q17</f>
        <v>10.824742268041238</v>
      </c>
      <c r="J176" s="111">
        <f>'2007'!S17</f>
        <v>9.793814432989691</v>
      </c>
      <c r="K176" s="111">
        <f>'2007'!U17</f>
        <v>9.793814432989691</v>
      </c>
      <c r="L176" s="111">
        <f>'2007'!W17</f>
        <v>0</v>
      </c>
      <c r="M176" s="112">
        <f>'2007'!Y17</f>
        <v>0</v>
      </c>
      <c r="R176" s="109"/>
    </row>
    <row r="177" spans="1:18" ht="15">
      <c r="A177" s="110" t="str">
        <f>'2007'!A18</f>
        <v>Nýdek</v>
      </c>
      <c r="B177" s="111">
        <f>'2007'!C18</f>
        <v>14.761904761904763</v>
      </c>
      <c r="C177" s="111">
        <f>'2007'!E18</f>
        <v>14.047619047619047</v>
      </c>
      <c r="D177" s="111">
        <f>'2007'!G18</f>
        <v>12.261904761904761</v>
      </c>
      <c r="E177" s="111">
        <f>'2007'!I18</f>
        <v>11.30952380952381</v>
      </c>
      <c r="F177" s="111">
        <f>'2007'!K18</f>
        <v>11.190476190476192</v>
      </c>
      <c r="G177" s="111">
        <f>'2007'!M18</f>
        <v>11.071428571428571</v>
      </c>
      <c r="H177" s="111">
        <f>'2007'!O18</f>
        <v>10.595238095238095</v>
      </c>
      <c r="I177" s="111">
        <f>'2007'!Q18</f>
        <v>10.714285714285714</v>
      </c>
      <c r="J177" s="111">
        <f>'2007'!S18</f>
        <v>9.642857142857144</v>
      </c>
      <c r="K177" s="111">
        <f>'2007'!U18</f>
        <v>8.80952380952381</v>
      </c>
      <c r="L177" s="111">
        <f>'2007'!W18</f>
        <v>0</v>
      </c>
      <c r="M177" s="112">
        <f>'2007'!Y18</f>
        <v>0</v>
      </c>
      <c r="R177" s="109"/>
    </row>
    <row r="178" spans="1:18" ht="15">
      <c r="A178" s="110" t="str">
        <f>'2007'!A19</f>
        <v>Hrčava</v>
      </c>
      <c r="B178" s="111">
        <f>'2007'!C19</f>
        <v>20.168067226890756</v>
      </c>
      <c r="C178" s="111">
        <f>'2007'!E19</f>
        <v>20.168067226890756</v>
      </c>
      <c r="D178" s="111">
        <f>'2007'!G19</f>
        <v>20.168067226890756</v>
      </c>
      <c r="E178" s="111">
        <f>'2007'!I19</f>
        <v>16.80672268907563</v>
      </c>
      <c r="F178" s="111">
        <f>'2007'!K19</f>
        <v>15.966386554621847</v>
      </c>
      <c r="G178" s="111">
        <f>'2007'!M19</f>
        <v>12.605042016806722</v>
      </c>
      <c r="H178" s="111">
        <f>'2007'!O19</f>
        <v>12.605042016806722</v>
      </c>
      <c r="I178" s="111">
        <f>'2007'!Q19</f>
        <v>12.605042016806722</v>
      </c>
      <c r="J178" s="111">
        <f>'2007'!S19</f>
        <v>11.76470588235294</v>
      </c>
      <c r="K178" s="111">
        <f>'2007'!U19</f>
        <v>10.92436974789916</v>
      </c>
      <c r="L178" s="111">
        <f>'2007'!W19</f>
        <v>0</v>
      </c>
      <c r="M178" s="112">
        <f>'2007'!Y19</f>
        <v>0</v>
      </c>
      <c r="R178" s="109"/>
    </row>
    <row r="179" spans="1:18" ht="15.75" thickBot="1">
      <c r="A179" s="139" t="str">
        <f>'2007'!A20</f>
        <v>Horní Lomná</v>
      </c>
      <c r="B179" s="131">
        <f>'2007'!C20</f>
        <v>23.668639053254438</v>
      </c>
      <c r="C179" s="131">
        <f>'2007'!E20</f>
        <v>23.668639053254438</v>
      </c>
      <c r="D179" s="131">
        <f>'2007'!G20</f>
        <v>20.710059171597635</v>
      </c>
      <c r="E179" s="131">
        <f>'2007'!I20</f>
        <v>17.159763313609467</v>
      </c>
      <c r="F179" s="131">
        <f>'2007'!K20</f>
        <v>14.792899408284024</v>
      </c>
      <c r="G179" s="131">
        <f>'2007'!M20</f>
        <v>9.467455621301776</v>
      </c>
      <c r="H179" s="131">
        <f>'2007'!O20</f>
        <v>11.242603550295858</v>
      </c>
      <c r="I179" s="131">
        <f>'2007'!Q20</f>
        <v>10.650887573964498</v>
      </c>
      <c r="J179" s="131">
        <f>'2007'!S20</f>
        <v>10.650887573964498</v>
      </c>
      <c r="K179" s="131">
        <f>'2007'!U20</f>
        <v>13.017751479289942</v>
      </c>
      <c r="L179" s="131">
        <f>'2007'!W20</f>
        <v>0</v>
      </c>
      <c r="M179" s="132">
        <f>'2007'!Y20</f>
        <v>0</v>
      </c>
      <c r="R179" s="109"/>
    </row>
    <row r="180" ht="15">
      <c r="R180" s="109"/>
    </row>
    <row r="181" ht="15">
      <c r="R181" s="109"/>
    </row>
    <row r="182" ht="15">
      <c r="R182" s="109"/>
    </row>
    <row r="183" ht="15">
      <c r="R183" s="109"/>
    </row>
    <row r="184" ht="15">
      <c r="R184" s="109"/>
    </row>
    <row r="185" ht="15">
      <c r="R185" s="109"/>
    </row>
    <row r="186" ht="15">
      <c r="R186" s="109"/>
    </row>
    <row r="187" ht="15">
      <c r="R187" s="109"/>
    </row>
    <row r="188" ht="15">
      <c r="R188" s="109"/>
    </row>
    <row r="189" ht="15">
      <c r="R189" s="109"/>
    </row>
    <row r="190" ht="15">
      <c r="R190" s="109"/>
    </row>
    <row r="191" ht="15">
      <c r="R191" s="109"/>
    </row>
    <row r="192" ht="15">
      <c r="R192" s="109"/>
    </row>
    <row r="193" ht="15">
      <c r="R193" s="109"/>
    </row>
    <row r="194" ht="15">
      <c r="R194" s="109"/>
    </row>
    <row r="195" ht="15">
      <c r="R195" s="109"/>
    </row>
    <row r="196" ht="15">
      <c r="R196" s="109"/>
    </row>
    <row r="197" ht="15">
      <c r="R197" s="109"/>
    </row>
    <row r="198" ht="15">
      <c r="R198" s="109"/>
    </row>
    <row r="199" ht="15">
      <c r="R199" s="109"/>
    </row>
    <row r="200" ht="15">
      <c r="R200" s="109"/>
    </row>
    <row r="201" ht="15">
      <c r="R201" s="109"/>
    </row>
    <row r="202" ht="15">
      <c r="R202" s="109"/>
    </row>
    <row r="203" ht="15">
      <c r="R203" s="109"/>
    </row>
    <row r="204" ht="15">
      <c r="R204" s="109"/>
    </row>
    <row r="205" ht="15">
      <c r="R205" s="109"/>
    </row>
    <row r="206" ht="15">
      <c r="R206" s="109"/>
    </row>
    <row r="207" ht="15">
      <c r="R207" s="109"/>
    </row>
    <row r="208" ht="15">
      <c r="R208" s="109"/>
    </row>
    <row r="209" ht="15">
      <c r="R209" s="109"/>
    </row>
    <row r="210" ht="15">
      <c r="R210" s="109"/>
    </row>
    <row r="211" ht="15">
      <c r="R211" s="109"/>
    </row>
    <row r="212" ht="15">
      <c r="R212" s="109"/>
    </row>
    <row r="213" ht="15">
      <c r="R213" s="109"/>
    </row>
    <row r="214" ht="15">
      <c r="R214" s="109"/>
    </row>
    <row r="215" ht="15">
      <c r="R215" s="109"/>
    </row>
    <row r="216" ht="15">
      <c r="R216" s="109"/>
    </row>
    <row r="217" ht="15">
      <c r="R217" s="109"/>
    </row>
    <row r="218" ht="15">
      <c r="R218" s="109"/>
    </row>
    <row r="219" ht="15">
      <c r="R219" s="109"/>
    </row>
    <row r="220" ht="15">
      <c r="R220" s="109"/>
    </row>
    <row r="221" ht="15">
      <c r="R221" s="109"/>
    </row>
    <row r="222" ht="15">
      <c r="R222" s="109"/>
    </row>
    <row r="223" ht="15">
      <c r="R223" s="109"/>
    </row>
    <row r="224" ht="15">
      <c r="R224" s="109"/>
    </row>
    <row r="225" ht="15">
      <c r="R225" s="109"/>
    </row>
    <row r="226" ht="15">
      <c r="R226" s="109"/>
    </row>
    <row r="227" ht="15">
      <c r="R227" s="109"/>
    </row>
    <row r="228" ht="15">
      <c r="R228" s="109"/>
    </row>
    <row r="229" ht="15">
      <c r="R229" s="109"/>
    </row>
    <row r="230" ht="15">
      <c r="R230" s="109"/>
    </row>
    <row r="231" ht="15">
      <c r="R231" s="109"/>
    </row>
    <row r="232" ht="15">
      <c r="R232" s="109"/>
    </row>
    <row r="233" ht="15">
      <c r="R233" s="109"/>
    </row>
    <row r="234" ht="15">
      <c r="R234" s="109"/>
    </row>
    <row r="235" ht="15">
      <c r="R235" s="109"/>
    </row>
    <row r="236" ht="15">
      <c r="R236" s="109"/>
    </row>
    <row r="237" ht="15">
      <c r="R237" s="109"/>
    </row>
    <row r="238" ht="15">
      <c r="R238" s="109"/>
    </row>
    <row r="239" ht="15">
      <c r="R239" s="109"/>
    </row>
    <row r="240" ht="15">
      <c r="R240" s="109"/>
    </row>
    <row r="241" ht="15">
      <c r="R241" s="109"/>
    </row>
    <row r="242" ht="15">
      <c r="R242" s="109"/>
    </row>
    <row r="243" ht="15">
      <c r="R243" s="109"/>
    </row>
    <row r="244" ht="15">
      <c r="R244" s="109"/>
    </row>
    <row r="245" ht="15">
      <c r="R245" s="109"/>
    </row>
    <row r="246" ht="15">
      <c r="R246" s="109"/>
    </row>
    <row r="247" ht="15">
      <c r="R247" s="109"/>
    </row>
    <row r="248" ht="15">
      <c r="R248" s="109"/>
    </row>
    <row r="249" ht="15">
      <c r="R249" s="109"/>
    </row>
    <row r="250" ht="15">
      <c r="R250" s="109"/>
    </row>
    <row r="251" ht="15">
      <c r="R251" s="109"/>
    </row>
    <row r="252" ht="15">
      <c r="R252" s="109"/>
    </row>
    <row r="253" ht="15">
      <c r="R253" s="109"/>
    </row>
    <row r="254" ht="15">
      <c r="R254" s="109"/>
    </row>
    <row r="255" ht="15">
      <c r="R255" s="109"/>
    </row>
    <row r="256" ht="15">
      <c r="R256" s="109"/>
    </row>
    <row r="257" ht="15">
      <c r="R257" s="109"/>
    </row>
    <row r="258" ht="15">
      <c r="R258" s="109"/>
    </row>
    <row r="259" ht="15">
      <c r="R259" s="109"/>
    </row>
    <row r="260" ht="15">
      <c r="R260" s="109"/>
    </row>
    <row r="261" ht="15">
      <c r="R261" s="109"/>
    </row>
    <row r="262" ht="15">
      <c r="R262" s="109"/>
    </row>
    <row r="263" ht="15">
      <c r="R263" s="109"/>
    </row>
    <row r="264" ht="15">
      <c r="R264" s="109"/>
    </row>
    <row r="265" ht="15">
      <c r="R265" s="109"/>
    </row>
    <row r="266" ht="15">
      <c r="R266" s="109"/>
    </row>
    <row r="267" ht="15">
      <c r="R267" s="109"/>
    </row>
    <row r="268" ht="15">
      <c r="R268" s="109"/>
    </row>
    <row r="269" ht="15">
      <c r="R269" s="109"/>
    </row>
    <row r="270" ht="15">
      <c r="R270" s="109"/>
    </row>
    <row r="271" ht="15">
      <c r="R271" s="109"/>
    </row>
    <row r="272" ht="15">
      <c r="R272" s="109"/>
    </row>
    <row r="273" ht="15">
      <c r="R273" s="109"/>
    </row>
    <row r="274" ht="15">
      <c r="R274" s="109"/>
    </row>
    <row r="275" ht="15">
      <c r="R275" s="109"/>
    </row>
    <row r="276" ht="15">
      <c r="R276" s="109"/>
    </row>
    <row r="277" ht="15">
      <c r="R277" s="109"/>
    </row>
    <row r="278" ht="15">
      <c r="R278" s="109"/>
    </row>
    <row r="279" ht="15">
      <c r="R279" s="109"/>
    </row>
    <row r="280" ht="15">
      <c r="R280" s="109"/>
    </row>
    <row r="281" ht="15">
      <c r="R281" s="109"/>
    </row>
    <row r="282" ht="15">
      <c r="R282" s="109"/>
    </row>
    <row r="283" ht="15">
      <c r="R283" s="109"/>
    </row>
    <row r="284" ht="15">
      <c r="R284" s="109"/>
    </row>
    <row r="285" ht="15">
      <c r="R285" s="109"/>
    </row>
    <row r="286" ht="15">
      <c r="R286" s="109"/>
    </row>
    <row r="287" ht="15">
      <c r="R287" s="109"/>
    </row>
    <row r="288" ht="15">
      <c r="R288" s="109"/>
    </row>
    <row r="289" ht="15">
      <c r="R289" s="109"/>
    </row>
    <row r="290" ht="15">
      <c r="R290" s="109"/>
    </row>
    <row r="291" ht="15">
      <c r="R291" s="109"/>
    </row>
    <row r="292" ht="15">
      <c r="R292" s="109"/>
    </row>
    <row r="293" ht="15">
      <c r="R293" s="109"/>
    </row>
    <row r="294" ht="15">
      <c r="R294" s="109"/>
    </row>
    <row r="295" ht="15">
      <c r="R295" s="109"/>
    </row>
    <row r="296" ht="15">
      <c r="R296" s="109"/>
    </row>
    <row r="297" ht="15">
      <c r="R297" s="109"/>
    </row>
    <row r="298" ht="15">
      <c r="R298" s="109"/>
    </row>
    <row r="299" ht="15">
      <c r="R299" s="109"/>
    </row>
    <row r="300" ht="15">
      <c r="R300" s="109"/>
    </row>
    <row r="301" ht="15">
      <c r="R301" s="109"/>
    </row>
    <row r="302" ht="15">
      <c r="R302" s="109"/>
    </row>
    <row r="303" ht="15">
      <c r="R303" s="109"/>
    </row>
    <row r="304" ht="15">
      <c r="R304" s="109"/>
    </row>
    <row r="305" ht="15">
      <c r="R305" s="109"/>
    </row>
    <row r="306" ht="15">
      <c r="R306" s="109"/>
    </row>
    <row r="307" ht="15">
      <c r="R307" s="109"/>
    </row>
    <row r="308" ht="15">
      <c r="R308" s="109"/>
    </row>
    <row r="309" ht="15">
      <c r="R309" s="109"/>
    </row>
    <row r="310" ht="15">
      <c r="R310" s="109"/>
    </row>
    <row r="311" ht="15">
      <c r="R311" s="109"/>
    </row>
    <row r="312" ht="15">
      <c r="R312" s="109"/>
    </row>
    <row r="313" ht="15">
      <c r="R313" s="109"/>
    </row>
    <row r="314" ht="15">
      <c r="R314" s="109"/>
    </row>
    <row r="315" ht="15">
      <c r="R315" s="109"/>
    </row>
    <row r="316" ht="15">
      <c r="R316" s="109"/>
    </row>
    <row r="317" ht="15">
      <c r="R317" s="109"/>
    </row>
    <row r="318" ht="15">
      <c r="R318" s="109"/>
    </row>
    <row r="319" ht="15">
      <c r="R319" s="109"/>
    </row>
    <row r="320" ht="15">
      <c r="R320" s="109"/>
    </row>
    <row r="321" ht="15">
      <c r="R321" s="109"/>
    </row>
    <row r="322" ht="15">
      <c r="R322" s="109"/>
    </row>
    <row r="323" ht="15">
      <c r="R323" s="109"/>
    </row>
    <row r="324" ht="15">
      <c r="R324" s="109"/>
    </row>
    <row r="325" ht="15">
      <c r="R325" s="109"/>
    </row>
    <row r="326" ht="15">
      <c r="R326" s="109"/>
    </row>
    <row r="327" ht="15">
      <c r="R327" s="109"/>
    </row>
    <row r="328" ht="15">
      <c r="R328" s="109"/>
    </row>
    <row r="329" ht="15">
      <c r="R329" s="109"/>
    </row>
    <row r="330" ht="15">
      <c r="R330" s="109"/>
    </row>
    <row r="331" ht="15">
      <c r="R331" s="109"/>
    </row>
    <row r="332" ht="15">
      <c r="R332" s="109"/>
    </row>
    <row r="333" ht="15">
      <c r="R333" s="109"/>
    </row>
    <row r="334" ht="15">
      <c r="R334" s="109"/>
    </row>
    <row r="335" ht="15">
      <c r="R335" s="109"/>
    </row>
    <row r="336" ht="15">
      <c r="R336" s="109"/>
    </row>
    <row r="337" ht="15">
      <c r="R337" s="109"/>
    </row>
    <row r="338" ht="15">
      <c r="R338" s="109"/>
    </row>
    <row r="339" ht="15">
      <c r="R339" s="109"/>
    </row>
    <row r="340" ht="15">
      <c r="R340" s="109"/>
    </row>
    <row r="341" ht="15">
      <c r="R341" s="109"/>
    </row>
    <row r="342" ht="15">
      <c r="R342" s="109"/>
    </row>
    <row r="343" ht="15">
      <c r="R343" s="109"/>
    </row>
    <row r="344" ht="15">
      <c r="R344" s="109"/>
    </row>
    <row r="345" ht="15">
      <c r="R345" s="109"/>
    </row>
    <row r="346" ht="15">
      <c r="R346" s="109"/>
    </row>
    <row r="347" ht="15">
      <c r="R347" s="109"/>
    </row>
    <row r="348" ht="15">
      <c r="R348" s="109"/>
    </row>
    <row r="349" ht="15">
      <c r="R349" s="109"/>
    </row>
    <row r="350" ht="15">
      <c r="R350" s="109"/>
    </row>
    <row r="351" ht="15">
      <c r="R351" s="109"/>
    </row>
    <row r="352" ht="15">
      <c r="R352" s="109"/>
    </row>
    <row r="353" ht="15">
      <c r="R353" s="109"/>
    </row>
    <row r="354" ht="15">
      <c r="R354" s="109"/>
    </row>
    <row r="355" ht="15">
      <c r="R355" s="109"/>
    </row>
    <row r="356" ht="15">
      <c r="R356" s="109"/>
    </row>
    <row r="357" ht="15">
      <c r="R357" s="109"/>
    </row>
    <row r="358" ht="15">
      <c r="R358" s="109"/>
    </row>
    <row r="359" ht="15">
      <c r="R359" s="109"/>
    </row>
    <row r="360" ht="15">
      <c r="R360" s="109"/>
    </row>
    <row r="361" ht="15">
      <c r="R361" s="109"/>
    </row>
    <row r="362" ht="15">
      <c r="R362" s="109"/>
    </row>
    <row r="363" ht="15">
      <c r="R363" s="109"/>
    </row>
  </sheetData>
  <sheetProtection/>
  <mergeCells count="9">
    <mergeCell ref="A1:M1"/>
    <mergeCell ref="A21:M21"/>
    <mergeCell ref="A41:M41"/>
    <mergeCell ref="A61:M61"/>
    <mergeCell ref="A161:M161"/>
    <mergeCell ref="A141:M141"/>
    <mergeCell ref="A121:M121"/>
    <mergeCell ref="A101:M101"/>
    <mergeCell ref="A81:M81"/>
  </mergeCells>
  <printOptions gridLines="1" horizontalCentered="1" verticalCentered="1"/>
  <pageMargins left="1.3385826771653544" right="0.5905511811023623" top="0.6299212598425197" bottom="0.4330708661417323" header="1.1811023622047245" footer="0.7480314960629921"/>
  <pageSetup orientation="landscape" paperSize="9" r:id="rId1"/>
  <rowBreaks count="4" manualBreakCount="4">
    <brk id="20" max="12" man="1"/>
    <brk id="40" max="12" man="1"/>
    <brk id="60" max="12" man="1"/>
    <brk id="8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0">
      <selection activeCell="K192" sqref="K192"/>
    </sheetView>
  </sheetViews>
  <sheetFormatPr defaultColWidth="9.00390625" defaultRowHeight="12.75"/>
  <sheetData/>
  <sheetProtection/>
  <printOptions horizontalCentered="1" verticalCentered="1"/>
  <pageMargins left="0.14" right="0.14" top="0.16" bottom="0.42" header="0.16" footer="0.2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zoomScalePageLayoutView="0" workbookViewId="0" topLeftCell="A1">
      <selection activeCell="Q13" sqref="Q13"/>
    </sheetView>
  </sheetViews>
  <sheetFormatPr defaultColWidth="11.25390625" defaultRowHeight="12.75"/>
  <cols>
    <col min="1" max="1" width="16.375" style="4" customWidth="1"/>
    <col min="2" max="2" width="4.75390625" style="4" customWidth="1"/>
    <col min="3" max="3" width="3.75390625" style="4" customWidth="1"/>
    <col min="4" max="4" width="4.75390625" style="4" customWidth="1"/>
    <col min="5" max="5" width="3.75390625" style="4" customWidth="1"/>
    <col min="6" max="6" width="4.75390625" style="4" customWidth="1"/>
    <col min="7" max="7" width="3.75390625" style="4" customWidth="1"/>
    <col min="8" max="8" width="4.75390625" style="4" customWidth="1"/>
    <col min="9" max="9" width="3.75390625" style="4" customWidth="1"/>
    <col min="10" max="10" width="4.75390625" style="4" customWidth="1"/>
    <col min="11" max="11" width="3.75390625" style="4" customWidth="1"/>
    <col min="12" max="12" width="4.75390625" style="4" customWidth="1"/>
    <col min="13" max="13" width="3.75390625" style="4" customWidth="1"/>
    <col min="14" max="14" width="4.75390625" style="4" customWidth="1"/>
    <col min="15" max="15" width="3.75390625" style="4" customWidth="1"/>
    <col min="16" max="16" width="4.75390625" style="4" customWidth="1"/>
    <col min="17" max="17" width="3.75390625" style="4" customWidth="1"/>
    <col min="18" max="18" width="4.75390625" style="4" customWidth="1"/>
    <col min="19" max="19" width="3.75390625" style="4" customWidth="1"/>
    <col min="20" max="20" width="4.75390625" style="4" customWidth="1"/>
    <col min="21" max="21" width="3.75390625" style="4" customWidth="1"/>
    <col min="22" max="22" width="4.75390625" style="4" customWidth="1"/>
    <col min="23" max="23" width="3.75390625" style="4" customWidth="1"/>
    <col min="24" max="24" width="4.75390625" style="4" customWidth="1"/>
    <col min="25" max="25" width="3.75390625" style="4" customWidth="1"/>
    <col min="26" max="26" width="6.875" style="4" customWidth="1"/>
    <col min="27" max="27" width="5.125" style="4" customWidth="1"/>
    <col min="28" max="28" width="4.625" style="4" customWidth="1"/>
    <col min="29" max="16384" width="11.25390625" style="4" customWidth="1"/>
  </cols>
  <sheetData>
    <row r="1" spans="1:26" ht="31.5" customHeight="1" thickBot="1">
      <c r="A1" s="27" t="s">
        <v>46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8" ht="15">
      <c r="A2" s="162" t="s">
        <v>23</v>
      </c>
      <c r="B2" s="166" t="s">
        <v>31</v>
      </c>
      <c r="C2" s="167"/>
      <c r="D2" s="166" t="s">
        <v>32</v>
      </c>
      <c r="E2" s="167"/>
      <c r="F2" s="166" t="s">
        <v>33</v>
      </c>
      <c r="G2" s="167"/>
      <c r="H2" s="166" t="s">
        <v>34</v>
      </c>
      <c r="I2" s="167"/>
      <c r="J2" s="166" t="s">
        <v>35</v>
      </c>
      <c r="K2" s="167"/>
      <c r="L2" s="166" t="s">
        <v>36</v>
      </c>
      <c r="M2" s="167"/>
      <c r="N2" s="166" t="s">
        <v>37</v>
      </c>
      <c r="O2" s="167"/>
      <c r="P2" s="166" t="s">
        <v>38</v>
      </c>
      <c r="Q2" s="167"/>
      <c r="R2" s="166" t="s">
        <v>39</v>
      </c>
      <c r="S2" s="167"/>
      <c r="T2" s="166" t="s">
        <v>40</v>
      </c>
      <c r="U2" s="167"/>
      <c r="V2" s="166" t="s">
        <v>41</v>
      </c>
      <c r="W2" s="167"/>
      <c r="X2" s="166" t="s">
        <v>42</v>
      </c>
      <c r="Y2" s="167"/>
      <c r="Z2" s="164" t="s">
        <v>47</v>
      </c>
      <c r="AA2" s="160" t="s">
        <v>49</v>
      </c>
      <c r="AB2" s="161"/>
    </row>
    <row r="3" spans="1:28" ht="24" customHeight="1">
      <c r="A3" s="163"/>
      <c r="B3" s="9" t="s">
        <v>44</v>
      </c>
      <c r="C3" s="10" t="s">
        <v>24</v>
      </c>
      <c r="D3" s="9" t="s">
        <v>44</v>
      </c>
      <c r="E3" s="10" t="s">
        <v>24</v>
      </c>
      <c r="F3" s="9" t="s">
        <v>44</v>
      </c>
      <c r="G3" s="10" t="s">
        <v>24</v>
      </c>
      <c r="H3" s="9" t="s">
        <v>44</v>
      </c>
      <c r="I3" s="10" t="s">
        <v>24</v>
      </c>
      <c r="J3" s="9" t="s">
        <v>44</v>
      </c>
      <c r="K3" s="10" t="s">
        <v>24</v>
      </c>
      <c r="L3" s="9" t="s">
        <v>44</v>
      </c>
      <c r="M3" s="10" t="s">
        <v>24</v>
      </c>
      <c r="N3" s="9" t="s">
        <v>44</v>
      </c>
      <c r="O3" s="10" t="s">
        <v>24</v>
      </c>
      <c r="P3" s="9" t="s">
        <v>44</v>
      </c>
      <c r="Q3" s="10" t="s">
        <v>24</v>
      </c>
      <c r="R3" s="9" t="s">
        <v>44</v>
      </c>
      <c r="S3" s="10" t="s">
        <v>24</v>
      </c>
      <c r="T3" s="9" t="s">
        <v>44</v>
      </c>
      <c r="U3" s="10" t="s">
        <v>24</v>
      </c>
      <c r="V3" s="9" t="s">
        <v>44</v>
      </c>
      <c r="W3" s="10" t="s">
        <v>24</v>
      </c>
      <c r="X3" s="9" t="s">
        <v>44</v>
      </c>
      <c r="Y3" s="10" t="s">
        <v>24</v>
      </c>
      <c r="Z3" s="165"/>
      <c r="AA3" s="75" t="s">
        <v>44</v>
      </c>
      <c r="AB3" s="15" t="s">
        <v>24</v>
      </c>
    </row>
    <row r="4" spans="1:28" ht="15">
      <c r="A4" s="98" t="s">
        <v>2</v>
      </c>
      <c r="B4" s="48">
        <v>35</v>
      </c>
      <c r="C4" s="6">
        <f aca="true" t="shared" si="0" ref="C4:C19">(B4/Z4)*100</f>
        <v>17.67676767676768</v>
      </c>
      <c r="D4" s="48">
        <v>31</v>
      </c>
      <c r="E4" s="6">
        <f aca="true" t="shared" si="1" ref="E4:E19">D4/Z4*100</f>
        <v>15.656565656565657</v>
      </c>
      <c r="F4" s="48">
        <v>29</v>
      </c>
      <c r="G4" s="6">
        <f aca="true" t="shared" si="2" ref="G4:G19">F4/Z4*100</f>
        <v>14.646464646464647</v>
      </c>
      <c r="H4" s="52">
        <v>24</v>
      </c>
      <c r="I4" s="6">
        <f aca="true" t="shared" si="3" ref="I4:I19">H4/Z4*100</f>
        <v>12.121212121212121</v>
      </c>
      <c r="J4" s="48">
        <v>21</v>
      </c>
      <c r="K4" s="6">
        <f aca="true" t="shared" si="4" ref="K4:K19">J4/Z4*100</f>
        <v>10.606060606060606</v>
      </c>
      <c r="L4" s="48">
        <v>22</v>
      </c>
      <c r="M4" s="6">
        <f aca="true" t="shared" si="5" ref="M4:M19">L4/Z4*100</f>
        <v>11.11111111111111</v>
      </c>
      <c r="N4" s="48">
        <v>20</v>
      </c>
      <c r="O4" s="6">
        <f aca="true" t="shared" si="6" ref="O4:O19">N4/Z4*100</f>
        <v>10.1010101010101</v>
      </c>
      <c r="P4" s="48">
        <v>17</v>
      </c>
      <c r="Q4" s="6">
        <f aca="true" t="shared" si="7" ref="Q4:Q19">P4/Z4*100</f>
        <v>8.585858585858585</v>
      </c>
      <c r="R4" s="48">
        <v>14</v>
      </c>
      <c r="S4" s="6">
        <f aca="true" t="shared" si="8" ref="S4:S19">R4/Z4*100</f>
        <v>7.07070707070707</v>
      </c>
      <c r="T4" s="48">
        <v>14</v>
      </c>
      <c r="U4" s="6">
        <f aca="true" t="shared" si="9" ref="U4:U19">T4/Z4*100</f>
        <v>7.07070707070707</v>
      </c>
      <c r="V4" s="48">
        <v>13</v>
      </c>
      <c r="W4" s="6">
        <f aca="true" t="shared" si="10" ref="W4:W19">V4/Z4*100</f>
        <v>6.565656565656567</v>
      </c>
      <c r="X4" s="48">
        <v>18</v>
      </c>
      <c r="Y4" s="6">
        <f aca="true" t="shared" si="11" ref="Y4:Y19">X4/Z4*100</f>
        <v>9.090909090909092</v>
      </c>
      <c r="Z4" s="29">
        <v>198</v>
      </c>
      <c r="AA4" s="76">
        <f aca="true" t="shared" si="12" ref="AA4:AA19">AVERAGE(X4,V4,T4,R4,P4,N4,L4,J4,H4,F4,D4,B4)</f>
        <v>21.5</v>
      </c>
      <c r="AB4" s="64">
        <f aca="true" t="shared" si="13" ref="AB4:AB19">AA4/Z4*100</f>
        <v>10.85858585858586</v>
      </c>
    </row>
    <row r="5" spans="1:28" ht="15">
      <c r="A5" s="99" t="s">
        <v>10</v>
      </c>
      <c r="B5" s="49">
        <v>203</v>
      </c>
      <c r="C5" s="6">
        <f t="shared" si="0"/>
        <v>11.553784860557768</v>
      </c>
      <c r="D5" s="49">
        <v>198</v>
      </c>
      <c r="E5" s="6">
        <f t="shared" si="1"/>
        <v>11.26920887877063</v>
      </c>
      <c r="F5" s="49">
        <v>199</v>
      </c>
      <c r="G5" s="6">
        <f t="shared" si="2"/>
        <v>11.326124075128059</v>
      </c>
      <c r="H5" s="53">
        <v>184</v>
      </c>
      <c r="I5" s="6">
        <f t="shared" si="3"/>
        <v>10.472396129766647</v>
      </c>
      <c r="J5" s="49">
        <v>181</v>
      </c>
      <c r="K5" s="6">
        <f t="shared" si="4"/>
        <v>10.301650540694366</v>
      </c>
      <c r="L5" s="49">
        <v>183</v>
      </c>
      <c r="M5" s="6">
        <f t="shared" si="5"/>
        <v>10.41548093340922</v>
      </c>
      <c r="N5" s="49">
        <v>196</v>
      </c>
      <c r="O5" s="6">
        <f t="shared" si="6"/>
        <v>11.155378486055776</v>
      </c>
      <c r="P5" s="49">
        <v>188</v>
      </c>
      <c r="Q5" s="6">
        <f t="shared" si="7"/>
        <v>10.700056915196358</v>
      </c>
      <c r="R5" s="49">
        <v>190</v>
      </c>
      <c r="S5" s="6">
        <f t="shared" si="8"/>
        <v>10.813887307911212</v>
      </c>
      <c r="T5" s="49">
        <v>195</v>
      </c>
      <c r="U5" s="6">
        <f t="shared" si="9"/>
        <v>11.09846328969835</v>
      </c>
      <c r="V5" s="49">
        <v>188</v>
      </c>
      <c r="W5" s="6">
        <f t="shared" si="10"/>
        <v>10.700056915196358</v>
      </c>
      <c r="X5" s="49">
        <v>201</v>
      </c>
      <c r="Y5" s="6">
        <f t="shared" si="11"/>
        <v>11.439954467842913</v>
      </c>
      <c r="Z5" s="30">
        <v>1757</v>
      </c>
      <c r="AA5" s="77">
        <f t="shared" si="12"/>
        <v>192.16666666666666</v>
      </c>
      <c r="AB5" s="64">
        <f t="shared" si="13"/>
        <v>10.937203566685639</v>
      </c>
    </row>
    <row r="6" spans="1:28" ht="15">
      <c r="A6" s="99" t="s">
        <v>0</v>
      </c>
      <c r="B6" s="49">
        <v>119</v>
      </c>
      <c r="C6" s="6">
        <f t="shared" si="0"/>
        <v>14.251497005988023</v>
      </c>
      <c r="D6" s="49">
        <v>118</v>
      </c>
      <c r="E6" s="6">
        <f t="shared" si="1"/>
        <v>14.131736526946106</v>
      </c>
      <c r="F6" s="49">
        <v>101</v>
      </c>
      <c r="G6" s="6">
        <f t="shared" si="2"/>
        <v>12.095808383233534</v>
      </c>
      <c r="H6" s="53">
        <v>94</v>
      </c>
      <c r="I6" s="6">
        <f t="shared" si="3"/>
        <v>11.25748502994012</v>
      </c>
      <c r="J6" s="49">
        <v>90</v>
      </c>
      <c r="K6" s="6">
        <f t="shared" si="4"/>
        <v>10.778443113772456</v>
      </c>
      <c r="L6" s="49">
        <v>89</v>
      </c>
      <c r="M6" s="6">
        <f t="shared" si="5"/>
        <v>10.658682634730539</v>
      </c>
      <c r="N6" s="49">
        <v>94</v>
      </c>
      <c r="O6" s="6">
        <f t="shared" si="6"/>
        <v>11.25748502994012</v>
      </c>
      <c r="P6" s="49">
        <v>94</v>
      </c>
      <c r="Q6" s="6">
        <f t="shared" si="7"/>
        <v>11.25748502994012</v>
      </c>
      <c r="R6" s="49">
        <v>86</v>
      </c>
      <c r="S6" s="6">
        <f t="shared" si="8"/>
        <v>10.29940119760479</v>
      </c>
      <c r="T6" s="49">
        <v>81</v>
      </c>
      <c r="U6" s="6">
        <f t="shared" si="9"/>
        <v>9.70059880239521</v>
      </c>
      <c r="V6" s="49">
        <v>83</v>
      </c>
      <c r="W6" s="6">
        <f t="shared" si="10"/>
        <v>9.940119760479043</v>
      </c>
      <c r="X6" s="49">
        <v>93</v>
      </c>
      <c r="Y6" s="6">
        <f t="shared" si="11"/>
        <v>11.137724550898204</v>
      </c>
      <c r="Z6" s="30">
        <v>835</v>
      </c>
      <c r="AA6" s="77">
        <f t="shared" si="12"/>
        <v>95.16666666666667</v>
      </c>
      <c r="AB6" s="64">
        <f t="shared" si="13"/>
        <v>11.397205588822356</v>
      </c>
    </row>
    <row r="7" spans="1:28" ht="15">
      <c r="A7" s="99" t="s">
        <v>11</v>
      </c>
      <c r="B7" s="49">
        <v>283</v>
      </c>
      <c r="C7" s="6">
        <f t="shared" si="0"/>
        <v>12.450505939287286</v>
      </c>
      <c r="D7" s="49">
        <v>291</v>
      </c>
      <c r="E7" s="6">
        <f t="shared" si="1"/>
        <v>12.802463704355477</v>
      </c>
      <c r="F7" s="49">
        <v>283</v>
      </c>
      <c r="G7" s="6">
        <f t="shared" si="2"/>
        <v>12.450505939287286</v>
      </c>
      <c r="H7" s="53">
        <v>248</v>
      </c>
      <c r="I7" s="6">
        <f t="shared" si="3"/>
        <v>10.910690717113948</v>
      </c>
      <c r="J7" s="49">
        <v>246</v>
      </c>
      <c r="K7" s="6">
        <f t="shared" si="4"/>
        <v>10.822701275846898</v>
      </c>
      <c r="L7" s="49">
        <v>242</v>
      </c>
      <c r="M7" s="6">
        <f t="shared" si="5"/>
        <v>10.646722393312801</v>
      </c>
      <c r="N7" s="49">
        <v>263</v>
      </c>
      <c r="O7" s="6">
        <f t="shared" si="6"/>
        <v>11.570611526616807</v>
      </c>
      <c r="P7" s="49">
        <v>257</v>
      </c>
      <c r="Q7" s="6">
        <f t="shared" si="7"/>
        <v>11.306643202815662</v>
      </c>
      <c r="R7" s="49">
        <v>246</v>
      </c>
      <c r="S7" s="6">
        <f t="shared" si="8"/>
        <v>10.822701275846898</v>
      </c>
      <c r="T7" s="49">
        <v>248</v>
      </c>
      <c r="U7" s="6">
        <f t="shared" si="9"/>
        <v>10.910690717113948</v>
      </c>
      <c r="V7" s="49">
        <v>245</v>
      </c>
      <c r="W7" s="6">
        <f t="shared" si="10"/>
        <v>10.778706555213374</v>
      </c>
      <c r="X7" s="49">
        <v>259</v>
      </c>
      <c r="Y7" s="6">
        <f t="shared" si="11"/>
        <v>11.39463264408271</v>
      </c>
      <c r="Z7" s="30">
        <v>2273</v>
      </c>
      <c r="AA7" s="77">
        <f t="shared" si="12"/>
        <v>259.25</v>
      </c>
      <c r="AB7" s="64">
        <f t="shared" si="13"/>
        <v>11.405631324241092</v>
      </c>
    </row>
    <row r="8" spans="1:28" ht="15">
      <c r="A8" s="99" t="s">
        <v>7</v>
      </c>
      <c r="B8" s="49">
        <v>81</v>
      </c>
      <c r="C8" s="6">
        <f t="shared" si="0"/>
        <v>13.170731707317074</v>
      </c>
      <c r="D8" s="49">
        <v>76</v>
      </c>
      <c r="E8" s="6">
        <f t="shared" si="1"/>
        <v>12.357723577235772</v>
      </c>
      <c r="F8" s="49">
        <v>79</v>
      </c>
      <c r="G8" s="6">
        <f t="shared" si="2"/>
        <v>12.845528455284553</v>
      </c>
      <c r="H8" s="53">
        <v>74</v>
      </c>
      <c r="I8" s="6">
        <f t="shared" si="3"/>
        <v>12.032520325203253</v>
      </c>
      <c r="J8" s="49">
        <v>73</v>
      </c>
      <c r="K8" s="6">
        <f t="shared" si="4"/>
        <v>11.869918699186991</v>
      </c>
      <c r="L8" s="49">
        <v>71</v>
      </c>
      <c r="M8" s="6">
        <f t="shared" si="5"/>
        <v>11.544715447154472</v>
      </c>
      <c r="N8" s="49">
        <v>79</v>
      </c>
      <c r="O8" s="6">
        <f t="shared" si="6"/>
        <v>12.845528455284553</v>
      </c>
      <c r="P8" s="49">
        <v>77</v>
      </c>
      <c r="Q8" s="6">
        <f t="shared" si="7"/>
        <v>12.520325203252034</v>
      </c>
      <c r="R8" s="49">
        <v>72</v>
      </c>
      <c r="S8" s="6">
        <f t="shared" si="8"/>
        <v>11.707317073170733</v>
      </c>
      <c r="T8" s="49">
        <v>73</v>
      </c>
      <c r="U8" s="6">
        <f t="shared" si="9"/>
        <v>11.869918699186991</v>
      </c>
      <c r="V8" s="49">
        <v>72</v>
      </c>
      <c r="W8" s="6">
        <f t="shared" si="10"/>
        <v>11.707317073170733</v>
      </c>
      <c r="X8" s="49">
        <v>79</v>
      </c>
      <c r="Y8" s="6">
        <f t="shared" si="11"/>
        <v>12.845528455284553</v>
      </c>
      <c r="Z8" s="30">
        <v>615</v>
      </c>
      <c r="AA8" s="77">
        <f t="shared" si="12"/>
        <v>75.5</v>
      </c>
      <c r="AB8" s="64">
        <f t="shared" si="13"/>
        <v>12.276422764227641</v>
      </c>
    </row>
    <row r="9" spans="1:28" ht="15">
      <c r="A9" s="16" t="s">
        <v>26</v>
      </c>
      <c r="B9" s="49">
        <v>257</v>
      </c>
      <c r="C9" s="6">
        <f t="shared" si="0"/>
        <v>14.301613800779075</v>
      </c>
      <c r="D9" s="49">
        <v>261</v>
      </c>
      <c r="E9" s="6">
        <f t="shared" si="1"/>
        <v>14.524207011686144</v>
      </c>
      <c r="F9" s="49">
        <v>256</v>
      </c>
      <c r="G9" s="6">
        <f t="shared" si="2"/>
        <v>14.24596549805231</v>
      </c>
      <c r="H9" s="53">
        <v>236</v>
      </c>
      <c r="I9" s="6">
        <f t="shared" si="3"/>
        <v>13.132999443516974</v>
      </c>
      <c r="J9" s="49">
        <v>216</v>
      </c>
      <c r="K9" s="6">
        <f t="shared" si="4"/>
        <v>12.020033388981636</v>
      </c>
      <c r="L9" s="49">
        <v>212</v>
      </c>
      <c r="M9" s="6">
        <f t="shared" si="5"/>
        <v>11.797440178074568</v>
      </c>
      <c r="N9" s="49">
        <v>207</v>
      </c>
      <c r="O9" s="6">
        <f t="shared" si="6"/>
        <v>11.519198664440735</v>
      </c>
      <c r="P9" s="49">
        <v>205</v>
      </c>
      <c r="Q9" s="6">
        <f t="shared" si="7"/>
        <v>11.407902058987201</v>
      </c>
      <c r="R9" s="49">
        <v>199</v>
      </c>
      <c r="S9" s="6">
        <f t="shared" si="8"/>
        <v>11.074012242626601</v>
      </c>
      <c r="T9" s="49">
        <v>208</v>
      </c>
      <c r="U9" s="6">
        <f t="shared" si="9"/>
        <v>11.5748469671675</v>
      </c>
      <c r="V9" s="49">
        <v>196</v>
      </c>
      <c r="W9" s="6">
        <f t="shared" si="10"/>
        <v>10.9070673344463</v>
      </c>
      <c r="X9" s="49">
        <v>207</v>
      </c>
      <c r="Y9" s="6">
        <f t="shared" si="11"/>
        <v>11.519198664440735</v>
      </c>
      <c r="Z9" s="30">
        <v>1797</v>
      </c>
      <c r="AA9" s="77">
        <f t="shared" si="12"/>
        <v>221.66666666666666</v>
      </c>
      <c r="AB9" s="64">
        <f t="shared" si="13"/>
        <v>12.335373771099981</v>
      </c>
    </row>
    <row r="10" spans="1:28" ht="15">
      <c r="A10" s="99" t="s">
        <v>9</v>
      </c>
      <c r="B10" s="49">
        <v>117</v>
      </c>
      <c r="C10" s="6">
        <f t="shared" si="0"/>
        <v>13.961813842482101</v>
      </c>
      <c r="D10" s="49">
        <v>124</v>
      </c>
      <c r="E10" s="6">
        <f t="shared" si="1"/>
        <v>14.797136038186157</v>
      </c>
      <c r="F10" s="49">
        <v>122</v>
      </c>
      <c r="G10" s="6">
        <f t="shared" si="2"/>
        <v>14.558472553699284</v>
      </c>
      <c r="H10" s="53">
        <v>109</v>
      </c>
      <c r="I10" s="6">
        <f t="shared" si="3"/>
        <v>13.007159904534607</v>
      </c>
      <c r="J10" s="49">
        <v>107</v>
      </c>
      <c r="K10" s="6">
        <f t="shared" si="4"/>
        <v>12.76849642004773</v>
      </c>
      <c r="L10" s="49">
        <v>105</v>
      </c>
      <c r="M10" s="6">
        <f t="shared" si="5"/>
        <v>12.529832935560858</v>
      </c>
      <c r="N10" s="49">
        <v>108</v>
      </c>
      <c r="O10" s="6">
        <f t="shared" si="6"/>
        <v>12.887828162291171</v>
      </c>
      <c r="P10" s="49">
        <v>96</v>
      </c>
      <c r="Q10" s="6">
        <f t="shared" si="7"/>
        <v>11.455847255369928</v>
      </c>
      <c r="R10" s="49">
        <v>98</v>
      </c>
      <c r="S10" s="6">
        <f t="shared" si="8"/>
        <v>11.694510739856803</v>
      </c>
      <c r="T10" s="49">
        <v>107</v>
      </c>
      <c r="U10" s="6">
        <f t="shared" si="9"/>
        <v>12.76849642004773</v>
      </c>
      <c r="V10" s="49">
        <v>109</v>
      </c>
      <c r="W10" s="6">
        <f t="shared" si="10"/>
        <v>13.007159904534607</v>
      </c>
      <c r="X10" s="49">
        <v>122</v>
      </c>
      <c r="Y10" s="6">
        <f t="shared" si="11"/>
        <v>14.558472553699284</v>
      </c>
      <c r="Z10" s="30">
        <v>838</v>
      </c>
      <c r="AA10" s="77">
        <f t="shared" si="12"/>
        <v>110.33333333333333</v>
      </c>
      <c r="AB10" s="64">
        <f t="shared" si="13"/>
        <v>13.16626889419252</v>
      </c>
    </row>
    <row r="11" spans="1:28" ht="15">
      <c r="A11" s="99" t="s">
        <v>27</v>
      </c>
      <c r="B11" s="49">
        <v>242</v>
      </c>
      <c r="C11" s="6">
        <f t="shared" si="0"/>
        <v>14.268867924528303</v>
      </c>
      <c r="D11" s="49">
        <v>250</v>
      </c>
      <c r="E11" s="6">
        <f t="shared" si="1"/>
        <v>14.74056603773585</v>
      </c>
      <c r="F11" s="49">
        <v>252</v>
      </c>
      <c r="G11" s="6">
        <f t="shared" si="2"/>
        <v>14.858490566037736</v>
      </c>
      <c r="H11" s="53">
        <v>233</v>
      </c>
      <c r="I11" s="6">
        <f t="shared" si="3"/>
        <v>13.73820754716981</v>
      </c>
      <c r="J11" s="49">
        <v>229</v>
      </c>
      <c r="K11" s="6">
        <f t="shared" si="4"/>
        <v>13.502358490566039</v>
      </c>
      <c r="L11" s="49">
        <v>237</v>
      </c>
      <c r="M11" s="6">
        <f t="shared" si="5"/>
        <v>13.974056603773585</v>
      </c>
      <c r="N11" s="49">
        <v>233</v>
      </c>
      <c r="O11" s="6">
        <f t="shared" si="6"/>
        <v>13.73820754716981</v>
      </c>
      <c r="P11" s="49">
        <v>226</v>
      </c>
      <c r="Q11" s="6">
        <f t="shared" si="7"/>
        <v>13.325471698113208</v>
      </c>
      <c r="R11" s="49">
        <v>206</v>
      </c>
      <c r="S11" s="6">
        <f t="shared" si="8"/>
        <v>12.14622641509434</v>
      </c>
      <c r="T11" s="49">
        <v>205</v>
      </c>
      <c r="U11" s="6">
        <f t="shared" si="9"/>
        <v>12.087264150943396</v>
      </c>
      <c r="V11" s="49">
        <v>214</v>
      </c>
      <c r="W11" s="6">
        <f t="shared" si="10"/>
        <v>12.617924528301888</v>
      </c>
      <c r="X11" s="49">
        <v>226</v>
      </c>
      <c r="Y11" s="6">
        <f t="shared" si="11"/>
        <v>13.325471698113208</v>
      </c>
      <c r="Z11" s="30">
        <v>1696</v>
      </c>
      <c r="AA11" s="77">
        <f t="shared" si="12"/>
        <v>229.41666666666666</v>
      </c>
      <c r="AB11" s="64">
        <f t="shared" si="13"/>
        <v>13.52692610062893</v>
      </c>
    </row>
    <row r="12" spans="1:28" ht="15">
      <c r="A12" s="99" t="s">
        <v>6</v>
      </c>
      <c r="B12" s="49">
        <v>86</v>
      </c>
      <c r="C12" s="6">
        <f t="shared" si="0"/>
        <v>14.65076660988075</v>
      </c>
      <c r="D12" s="49">
        <v>85</v>
      </c>
      <c r="E12" s="6">
        <f t="shared" si="1"/>
        <v>14.480408858603067</v>
      </c>
      <c r="F12" s="49">
        <v>83</v>
      </c>
      <c r="G12" s="6">
        <f t="shared" si="2"/>
        <v>14.139693356047701</v>
      </c>
      <c r="H12" s="53">
        <v>77</v>
      </c>
      <c r="I12" s="6">
        <f t="shared" si="3"/>
        <v>13.1175468483816</v>
      </c>
      <c r="J12" s="49">
        <v>78</v>
      </c>
      <c r="K12" s="6">
        <f t="shared" si="4"/>
        <v>13.287904599659283</v>
      </c>
      <c r="L12" s="49">
        <v>83</v>
      </c>
      <c r="M12" s="6">
        <f t="shared" si="5"/>
        <v>14.139693356047701</v>
      </c>
      <c r="N12" s="49">
        <v>84</v>
      </c>
      <c r="O12" s="6">
        <f t="shared" si="6"/>
        <v>14.310051107325384</v>
      </c>
      <c r="P12" s="49">
        <v>79</v>
      </c>
      <c r="Q12" s="6">
        <f t="shared" si="7"/>
        <v>13.458262350936966</v>
      </c>
      <c r="R12" s="49">
        <v>72</v>
      </c>
      <c r="S12" s="6">
        <f t="shared" si="8"/>
        <v>12.265758091993186</v>
      </c>
      <c r="T12" s="49">
        <v>72</v>
      </c>
      <c r="U12" s="6">
        <f t="shared" si="9"/>
        <v>12.265758091993186</v>
      </c>
      <c r="V12" s="49">
        <v>75</v>
      </c>
      <c r="W12" s="6">
        <f t="shared" si="10"/>
        <v>12.776831345826235</v>
      </c>
      <c r="X12" s="49">
        <v>80</v>
      </c>
      <c r="Y12" s="6">
        <f t="shared" si="11"/>
        <v>13.62862010221465</v>
      </c>
      <c r="Z12" s="30">
        <v>587</v>
      </c>
      <c r="AA12" s="77">
        <f t="shared" si="12"/>
        <v>79.5</v>
      </c>
      <c r="AB12" s="64">
        <f t="shared" si="13"/>
        <v>13.543441226575808</v>
      </c>
    </row>
    <row r="13" spans="1:28" ht="15">
      <c r="A13" s="99" t="s">
        <v>43</v>
      </c>
      <c r="B13" s="49">
        <v>2546</v>
      </c>
      <c r="C13" s="6">
        <f t="shared" si="0"/>
        <v>13.73098910581383</v>
      </c>
      <c r="D13" s="49">
        <v>2637</v>
      </c>
      <c r="E13" s="6">
        <f t="shared" si="1"/>
        <v>14.221766799697983</v>
      </c>
      <c r="F13" s="49">
        <v>2695</v>
      </c>
      <c r="G13" s="6">
        <f t="shared" si="2"/>
        <v>14.534570165030742</v>
      </c>
      <c r="H13" s="53">
        <v>2522</v>
      </c>
      <c r="I13" s="6">
        <f t="shared" si="3"/>
        <v>13.601553230503722</v>
      </c>
      <c r="J13" s="49">
        <v>2435</v>
      </c>
      <c r="K13" s="6">
        <f t="shared" si="4"/>
        <v>13.132348182504582</v>
      </c>
      <c r="L13" s="49">
        <v>2441</v>
      </c>
      <c r="M13" s="6">
        <f t="shared" si="5"/>
        <v>13.164707151332111</v>
      </c>
      <c r="N13" s="49">
        <v>2524</v>
      </c>
      <c r="O13" s="6">
        <f t="shared" si="6"/>
        <v>13.61233955344623</v>
      </c>
      <c r="P13" s="49">
        <v>2533</v>
      </c>
      <c r="Q13" s="6">
        <f t="shared" si="7"/>
        <v>13.660878006687522</v>
      </c>
      <c r="R13" s="49">
        <v>2461</v>
      </c>
      <c r="S13" s="6">
        <f t="shared" si="8"/>
        <v>13.272570380757202</v>
      </c>
      <c r="T13" s="49">
        <v>2490</v>
      </c>
      <c r="U13" s="6">
        <f t="shared" si="9"/>
        <v>13.428972063423577</v>
      </c>
      <c r="V13" s="49">
        <v>2509</v>
      </c>
      <c r="W13" s="6">
        <f t="shared" si="10"/>
        <v>13.531442131377414</v>
      </c>
      <c r="X13" s="49">
        <v>2524</v>
      </c>
      <c r="Y13" s="6">
        <f t="shared" si="11"/>
        <v>13.61233955344623</v>
      </c>
      <c r="Z13" s="30">
        <v>18542</v>
      </c>
      <c r="AA13" s="77">
        <f t="shared" si="12"/>
        <v>2526.4166666666665</v>
      </c>
      <c r="AB13" s="64">
        <f t="shared" si="13"/>
        <v>13.62537302700176</v>
      </c>
    </row>
    <row r="14" spans="1:28" ht="15">
      <c r="A14" s="96" t="s">
        <v>5</v>
      </c>
      <c r="B14" s="49">
        <v>71</v>
      </c>
      <c r="C14" s="6">
        <f t="shared" si="0"/>
        <v>19.346049046321525</v>
      </c>
      <c r="D14" s="49">
        <v>68</v>
      </c>
      <c r="E14" s="6">
        <f t="shared" si="1"/>
        <v>18.52861035422343</v>
      </c>
      <c r="F14" s="49">
        <v>65</v>
      </c>
      <c r="G14" s="6">
        <f t="shared" si="2"/>
        <v>17.71117166212534</v>
      </c>
      <c r="H14" s="53">
        <v>49</v>
      </c>
      <c r="I14" s="6">
        <f t="shared" si="3"/>
        <v>13.35149863760218</v>
      </c>
      <c r="J14" s="49">
        <v>46</v>
      </c>
      <c r="K14" s="6">
        <f t="shared" si="4"/>
        <v>12.534059945504087</v>
      </c>
      <c r="L14" s="49">
        <v>41</v>
      </c>
      <c r="M14" s="6">
        <f t="shared" si="5"/>
        <v>11.1716621253406</v>
      </c>
      <c r="N14" s="49">
        <v>43</v>
      </c>
      <c r="O14" s="6">
        <f t="shared" si="6"/>
        <v>11.716621253405995</v>
      </c>
      <c r="P14" s="49">
        <v>41</v>
      </c>
      <c r="Q14" s="6">
        <f t="shared" si="7"/>
        <v>11.1716621253406</v>
      </c>
      <c r="R14" s="49">
        <v>44</v>
      </c>
      <c r="S14" s="6">
        <f t="shared" si="8"/>
        <v>11.989100817438691</v>
      </c>
      <c r="T14" s="49">
        <v>43</v>
      </c>
      <c r="U14" s="6">
        <f t="shared" si="9"/>
        <v>11.716621253405995</v>
      </c>
      <c r="V14" s="49">
        <v>46</v>
      </c>
      <c r="W14" s="6">
        <f t="shared" si="10"/>
        <v>12.534059945504087</v>
      </c>
      <c r="X14" s="49">
        <v>58</v>
      </c>
      <c r="Y14" s="6">
        <f t="shared" si="11"/>
        <v>15.803814713896458</v>
      </c>
      <c r="Z14" s="30">
        <v>367</v>
      </c>
      <c r="AA14" s="77">
        <f t="shared" si="12"/>
        <v>51.25</v>
      </c>
      <c r="AB14" s="64">
        <f t="shared" si="13"/>
        <v>13.96457765667575</v>
      </c>
    </row>
    <row r="15" spans="1:28" ht="15">
      <c r="A15" s="99" t="s">
        <v>25</v>
      </c>
      <c r="B15" s="49">
        <v>449</v>
      </c>
      <c r="C15" s="6">
        <f t="shared" si="0"/>
        <v>16.297640653357533</v>
      </c>
      <c r="D15" s="49">
        <v>437</v>
      </c>
      <c r="E15" s="6">
        <f t="shared" si="1"/>
        <v>15.862068965517242</v>
      </c>
      <c r="F15" s="49">
        <v>424</v>
      </c>
      <c r="G15" s="6">
        <f t="shared" si="2"/>
        <v>15.390199637023594</v>
      </c>
      <c r="H15" s="53">
        <v>392</v>
      </c>
      <c r="I15" s="6">
        <f t="shared" si="3"/>
        <v>14.228675136116154</v>
      </c>
      <c r="J15" s="49">
        <v>386</v>
      </c>
      <c r="K15" s="6">
        <f t="shared" si="4"/>
        <v>14.010889292196008</v>
      </c>
      <c r="L15" s="49">
        <v>393</v>
      </c>
      <c r="M15" s="6">
        <f t="shared" si="5"/>
        <v>14.264972776769511</v>
      </c>
      <c r="N15" s="49">
        <v>431</v>
      </c>
      <c r="O15" s="6">
        <f t="shared" si="6"/>
        <v>15.644283121597097</v>
      </c>
      <c r="P15" s="49">
        <v>408</v>
      </c>
      <c r="Q15" s="6">
        <f t="shared" si="7"/>
        <v>14.809437386569874</v>
      </c>
      <c r="R15" s="49">
        <v>389</v>
      </c>
      <c r="S15" s="6">
        <f t="shared" si="8"/>
        <v>14.119782214156078</v>
      </c>
      <c r="T15" s="49">
        <v>385</v>
      </c>
      <c r="U15" s="6">
        <f t="shared" si="9"/>
        <v>13.974591651542651</v>
      </c>
      <c r="V15" s="49">
        <v>359</v>
      </c>
      <c r="W15" s="6">
        <f t="shared" si="10"/>
        <v>13.030852994555353</v>
      </c>
      <c r="X15" s="49">
        <v>366</v>
      </c>
      <c r="Y15" s="6">
        <f t="shared" si="11"/>
        <v>13.284936479128856</v>
      </c>
      <c r="Z15" s="30">
        <v>2755</v>
      </c>
      <c r="AA15" s="77">
        <f t="shared" si="12"/>
        <v>401.5833333333333</v>
      </c>
      <c r="AB15" s="64">
        <f t="shared" si="13"/>
        <v>14.576527525710828</v>
      </c>
    </row>
    <row r="16" spans="1:28" ht="15">
      <c r="A16" s="99" t="s">
        <v>8</v>
      </c>
      <c r="B16" s="49">
        <v>140</v>
      </c>
      <c r="C16" s="6">
        <f t="shared" si="0"/>
        <v>16.6073546856465</v>
      </c>
      <c r="D16" s="49">
        <v>146</v>
      </c>
      <c r="E16" s="6">
        <f t="shared" si="1"/>
        <v>17.319098457888494</v>
      </c>
      <c r="F16" s="49">
        <v>142</v>
      </c>
      <c r="G16" s="6">
        <f t="shared" si="2"/>
        <v>16.844602609727165</v>
      </c>
      <c r="H16" s="53">
        <v>132</v>
      </c>
      <c r="I16" s="6">
        <f t="shared" si="3"/>
        <v>15.658362989323843</v>
      </c>
      <c r="J16" s="49">
        <v>124</v>
      </c>
      <c r="K16" s="6">
        <f t="shared" si="4"/>
        <v>14.709371293001187</v>
      </c>
      <c r="L16" s="49">
        <v>119</v>
      </c>
      <c r="M16" s="6">
        <f t="shared" si="5"/>
        <v>14.116251482799525</v>
      </c>
      <c r="N16" s="49">
        <v>117</v>
      </c>
      <c r="O16" s="6">
        <f t="shared" si="6"/>
        <v>13.87900355871886</v>
      </c>
      <c r="P16" s="49">
        <v>111</v>
      </c>
      <c r="Q16" s="6">
        <f t="shared" si="7"/>
        <v>13.167259786476867</v>
      </c>
      <c r="R16" s="49">
        <v>111</v>
      </c>
      <c r="S16" s="6">
        <f t="shared" si="8"/>
        <v>13.167259786476867</v>
      </c>
      <c r="T16" s="49">
        <v>115</v>
      </c>
      <c r="U16" s="6">
        <f t="shared" si="9"/>
        <v>13.641755634638198</v>
      </c>
      <c r="V16" s="49">
        <v>118</v>
      </c>
      <c r="W16" s="6">
        <f t="shared" si="10"/>
        <v>13.997627520759192</v>
      </c>
      <c r="X16" s="49">
        <v>127</v>
      </c>
      <c r="Y16" s="6">
        <f t="shared" si="11"/>
        <v>15.06524317912218</v>
      </c>
      <c r="Z16" s="30">
        <v>843</v>
      </c>
      <c r="AA16" s="77">
        <f t="shared" si="12"/>
        <v>125.16666666666667</v>
      </c>
      <c r="AB16" s="64">
        <f t="shared" si="13"/>
        <v>14.847765915381576</v>
      </c>
    </row>
    <row r="17" spans="1:28" ht="15">
      <c r="A17" s="99" t="s">
        <v>1</v>
      </c>
      <c r="B17" s="49">
        <v>23</v>
      </c>
      <c r="C17" s="6">
        <f t="shared" si="0"/>
        <v>19.00826446280992</v>
      </c>
      <c r="D17" s="49">
        <v>22</v>
      </c>
      <c r="E17" s="6">
        <f t="shared" si="1"/>
        <v>18.181818181818183</v>
      </c>
      <c r="F17" s="49">
        <v>23</v>
      </c>
      <c r="G17" s="6">
        <f t="shared" si="2"/>
        <v>19.00826446280992</v>
      </c>
      <c r="H17" s="53">
        <v>17</v>
      </c>
      <c r="I17" s="6">
        <f t="shared" si="3"/>
        <v>14.049586776859504</v>
      </c>
      <c r="J17" s="49">
        <v>17</v>
      </c>
      <c r="K17" s="6">
        <f t="shared" si="4"/>
        <v>14.049586776859504</v>
      </c>
      <c r="L17" s="49">
        <v>18</v>
      </c>
      <c r="M17" s="6">
        <f t="shared" si="5"/>
        <v>14.87603305785124</v>
      </c>
      <c r="N17" s="49">
        <v>18</v>
      </c>
      <c r="O17" s="6">
        <f t="shared" si="6"/>
        <v>14.87603305785124</v>
      </c>
      <c r="P17" s="49">
        <v>15</v>
      </c>
      <c r="Q17" s="6">
        <f t="shared" si="7"/>
        <v>12.396694214876034</v>
      </c>
      <c r="R17" s="49">
        <v>16</v>
      </c>
      <c r="S17" s="6">
        <f t="shared" si="8"/>
        <v>13.223140495867769</v>
      </c>
      <c r="T17" s="49">
        <v>17</v>
      </c>
      <c r="U17" s="6">
        <f t="shared" si="9"/>
        <v>14.049586776859504</v>
      </c>
      <c r="V17" s="49">
        <v>20</v>
      </c>
      <c r="W17" s="6">
        <f t="shared" si="10"/>
        <v>16.528925619834713</v>
      </c>
      <c r="X17" s="49">
        <v>21</v>
      </c>
      <c r="Y17" s="6">
        <f t="shared" si="11"/>
        <v>17.355371900826448</v>
      </c>
      <c r="Z17" s="30">
        <v>121</v>
      </c>
      <c r="AA17" s="77">
        <f t="shared" si="12"/>
        <v>18.916666666666668</v>
      </c>
      <c r="AB17" s="64">
        <f t="shared" si="13"/>
        <v>15.633608815426998</v>
      </c>
    </row>
    <row r="18" spans="1:28" ht="15">
      <c r="A18" s="99" t="s">
        <v>3</v>
      </c>
      <c r="B18" s="49">
        <v>32</v>
      </c>
      <c r="C18" s="6">
        <f t="shared" si="0"/>
        <v>18.497109826589593</v>
      </c>
      <c r="D18" s="49">
        <v>34</v>
      </c>
      <c r="E18" s="6">
        <f t="shared" si="1"/>
        <v>19.653179190751445</v>
      </c>
      <c r="F18" s="49">
        <v>30</v>
      </c>
      <c r="G18" s="6">
        <f t="shared" si="2"/>
        <v>17.341040462427745</v>
      </c>
      <c r="H18" s="53">
        <v>27</v>
      </c>
      <c r="I18" s="6">
        <f t="shared" si="3"/>
        <v>15.606936416184972</v>
      </c>
      <c r="J18" s="49">
        <v>26</v>
      </c>
      <c r="K18" s="6">
        <f t="shared" si="4"/>
        <v>15.028901734104046</v>
      </c>
      <c r="L18" s="49">
        <v>27</v>
      </c>
      <c r="M18" s="6">
        <f t="shared" si="5"/>
        <v>15.606936416184972</v>
      </c>
      <c r="N18" s="49">
        <v>27</v>
      </c>
      <c r="O18" s="6">
        <f t="shared" si="6"/>
        <v>15.606936416184972</v>
      </c>
      <c r="P18" s="49">
        <v>28</v>
      </c>
      <c r="Q18" s="6">
        <f t="shared" si="7"/>
        <v>16.184971098265898</v>
      </c>
      <c r="R18" s="49">
        <v>29</v>
      </c>
      <c r="S18" s="6">
        <f t="shared" si="8"/>
        <v>16.76300578034682</v>
      </c>
      <c r="T18" s="49">
        <v>23</v>
      </c>
      <c r="U18" s="6">
        <f t="shared" si="9"/>
        <v>13.294797687861271</v>
      </c>
      <c r="V18" s="49">
        <v>21</v>
      </c>
      <c r="W18" s="6">
        <f t="shared" si="10"/>
        <v>12.138728323699421</v>
      </c>
      <c r="X18" s="49">
        <v>21</v>
      </c>
      <c r="Y18" s="6">
        <f t="shared" si="11"/>
        <v>12.138728323699421</v>
      </c>
      <c r="Z18" s="30">
        <v>173</v>
      </c>
      <c r="AA18" s="77">
        <f t="shared" si="12"/>
        <v>27.083333333333332</v>
      </c>
      <c r="AB18" s="64">
        <f t="shared" si="13"/>
        <v>15.655105973025046</v>
      </c>
    </row>
    <row r="19" spans="1:28" ht="15">
      <c r="A19" s="96" t="s">
        <v>4</v>
      </c>
      <c r="B19" s="49">
        <v>40</v>
      </c>
      <c r="C19" s="6">
        <f t="shared" si="0"/>
        <v>24.84472049689441</v>
      </c>
      <c r="D19" s="49">
        <v>40</v>
      </c>
      <c r="E19" s="6">
        <f t="shared" si="1"/>
        <v>24.84472049689441</v>
      </c>
      <c r="F19" s="49">
        <v>39</v>
      </c>
      <c r="G19" s="6">
        <f t="shared" si="2"/>
        <v>24.22360248447205</v>
      </c>
      <c r="H19" s="53">
        <v>31</v>
      </c>
      <c r="I19" s="6">
        <f t="shared" si="3"/>
        <v>19.25465838509317</v>
      </c>
      <c r="J19" s="49">
        <v>31</v>
      </c>
      <c r="K19" s="6">
        <f t="shared" si="4"/>
        <v>19.25465838509317</v>
      </c>
      <c r="L19" s="49">
        <v>26</v>
      </c>
      <c r="M19" s="6">
        <f t="shared" si="5"/>
        <v>16.149068322981368</v>
      </c>
      <c r="N19" s="49">
        <v>28</v>
      </c>
      <c r="O19" s="6">
        <f t="shared" si="6"/>
        <v>17.391304347826086</v>
      </c>
      <c r="P19" s="49">
        <v>29</v>
      </c>
      <c r="Q19" s="6">
        <f t="shared" si="7"/>
        <v>18.012422360248447</v>
      </c>
      <c r="R19" s="49">
        <v>27</v>
      </c>
      <c r="S19" s="6">
        <f t="shared" si="8"/>
        <v>16.77018633540373</v>
      </c>
      <c r="T19" s="49">
        <v>27</v>
      </c>
      <c r="U19" s="6">
        <f t="shared" si="9"/>
        <v>16.77018633540373</v>
      </c>
      <c r="V19" s="49">
        <v>32</v>
      </c>
      <c r="W19" s="6">
        <f t="shared" si="10"/>
        <v>19.875776397515526</v>
      </c>
      <c r="X19" s="49">
        <v>40</v>
      </c>
      <c r="Y19" s="6">
        <f t="shared" si="11"/>
        <v>24.84472049689441</v>
      </c>
      <c r="Z19" s="30">
        <v>161</v>
      </c>
      <c r="AA19" s="77">
        <f t="shared" si="12"/>
        <v>32.5</v>
      </c>
      <c r="AB19" s="64">
        <f t="shared" si="13"/>
        <v>20.18633540372671</v>
      </c>
    </row>
    <row r="20" spans="1:28" ht="15">
      <c r="A20" s="37"/>
      <c r="B20" s="50"/>
      <c r="C20" s="38"/>
      <c r="D20" s="50"/>
      <c r="E20" s="38"/>
      <c r="F20" s="50"/>
      <c r="G20" s="38"/>
      <c r="H20" s="54"/>
      <c r="I20" s="38"/>
      <c r="J20" s="50"/>
      <c r="K20" s="38"/>
      <c r="L20" s="50"/>
      <c r="M20" s="38"/>
      <c r="N20" s="50"/>
      <c r="O20" s="38"/>
      <c r="P20" s="50"/>
      <c r="Q20" s="38"/>
      <c r="R20" s="50"/>
      <c r="S20" s="38"/>
      <c r="T20" s="50"/>
      <c r="U20" s="38"/>
      <c r="V20" s="50"/>
      <c r="W20" s="38"/>
      <c r="X20" s="50"/>
      <c r="Y20" s="38"/>
      <c r="Z20" s="39">
        <v>0</v>
      </c>
      <c r="AA20" s="78"/>
      <c r="AB20" s="67"/>
    </row>
    <row r="21" spans="1:28" ht="16.5" thickBot="1">
      <c r="A21" s="19" t="s">
        <v>30</v>
      </c>
      <c r="B21" s="51">
        <f>SUM(B4:B20)</f>
        <v>4724</v>
      </c>
      <c r="C21" s="40">
        <f>(B21/$Z$21)*100</f>
        <v>14.077120209786042</v>
      </c>
      <c r="D21" s="51">
        <f>SUM(D4:D20)</f>
        <v>4818</v>
      </c>
      <c r="E21" s="40">
        <f>(D21/$Z$21)*100</f>
        <v>14.357232254603968</v>
      </c>
      <c r="F21" s="51">
        <f>SUM(F4:F20)</f>
        <v>4822</v>
      </c>
      <c r="G21" s="40">
        <f>(F21/$Z$21)*100</f>
        <v>14.369151916085581</v>
      </c>
      <c r="H21" s="51">
        <f>SUM(H4:H20)</f>
        <v>4449</v>
      </c>
      <c r="I21" s="40">
        <f>(H21/$Z$21)*100</f>
        <v>13.257643482925086</v>
      </c>
      <c r="J21" s="51">
        <f>SUM(J4:J20)</f>
        <v>4306</v>
      </c>
      <c r="K21" s="40">
        <f>(J21/$Z$21)*100</f>
        <v>12.831515584957387</v>
      </c>
      <c r="L21" s="51">
        <f>SUM(L4:L20)</f>
        <v>4309</v>
      </c>
      <c r="M21" s="40">
        <f>(L21/$Z$21)*100</f>
        <v>12.840455331068599</v>
      </c>
      <c r="N21" s="51">
        <f>SUM(N4:N20)</f>
        <v>4472</v>
      </c>
      <c r="O21" s="40">
        <f>(N21/$Z$21)*100</f>
        <v>13.326181536444365</v>
      </c>
      <c r="P21" s="51">
        <f>SUM(P4:P20)</f>
        <v>4404</v>
      </c>
      <c r="Q21" s="40">
        <f>(P21/$Z$21)*100</f>
        <v>13.123547291256928</v>
      </c>
      <c r="R21" s="51">
        <f>SUM(R4:R20)</f>
        <v>4260</v>
      </c>
      <c r="S21" s="40">
        <f>(R21/$Z$21)*100</f>
        <v>12.694439477918825</v>
      </c>
      <c r="T21" s="51">
        <f>SUM(T4:T20)</f>
        <v>4303</v>
      </c>
      <c r="U21" s="40">
        <f>(T21/$Z$21)*100</f>
        <v>12.822575838846175</v>
      </c>
      <c r="V21" s="51">
        <f>SUM(V4:V20)</f>
        <v>4300</v>
      </c>
      <c r="W21" s="40">
        <f>(V21/$Z$21)*100</f>
        <v>12.813636092734967</v>
      </c>
      <c r="X21" s="51">
        <f>SUM(X4:X20)</f>
        <v>4442</v>
      </c>
      <c r="Y21" s="40">
        <f>(X21/$Z$21)*100</f>
        <v>13.236784075332261</v>
      </c>
      <c r="Z21" s="41">
        <f>SUM(Z4:Z20)</f>
        <v>33558</v>
      </c>
      <c r="AA21" s="79">
        <f>SUM(AA4:AA20)</f>
        <v>4467.416666666667</v>
      </c>
      <c r="AB21" s="69">
        <f>AA21/Z21*100</f>
        <v>13.312523590996683</v>
      </c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</sheetData>
  <sheetProtection/>
  <mergeCells count="15">
    <mergeCell ref="AA2:AB2"/>
    <mergeCell ref="H2:I2"/>
    <mergeCell ref="J2:K2"/>
    <mergeCell ref="B2:C2"/>
    <mergeCell ref="D2:E2"/>
    <mergeCell ref="R2:S2"/>
    <mergeCell ref="P2:Q2"/>
    <mergeCell ref="N2:O2"/>
    <mergeCell ref="F2:G2"/>
    <mergeCell ref="L2:M2"/>
    <mergeCell ref="A2:A3"/>
    <mergeCell ref="Z2:Z3"/>
    <mergeCell ref="X2:Y2"/>
    <mergeCell ref="V2:W2"/>
    <mergeCell ref="T2:U2"/>
  </mergeCells>
  <printOptions gridLines="1"/>
  <pageMargins left="1.33" right="0.5905511811023623" top="0.31496062992125984" bottom="0.31496062992125984" header="0.77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zoomScalePageLayoutView="0" workbookViewId="0" topLeftCell="A1">
      <pane xSplit="1" ySplit="3" topLeftCell="B4" activePane="bottomRight" state="frozen"/>
      <selection pane="topLeft" activeCell="AA21" sqref="AA21"/>
      <selection pane="topRight" activeCell="AA21" sqref="AA21"/>
      <selection pane="bottomLeft" activeCell="AA21" sqref="AA21"/>
      <selection pane="bottomRight" activeCell="J35" sqref="J35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45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2</v>
      </c>
      <c r="B4" s="31">
        <v>21</v>
      </c>
      <c r="C4" s="6">
        <f>(B4/Z4)*100</f>
        <v>10.606060606060606</v>
      </c>
      <c r="D4" s="31">
        <v>20</v>
      </c>
      <c r="E4" s="6">
        <f aca="true" t="shared" si="0" ref="E4:E13">D4/Z4*100</f>
        <v>10.1010101010101</v>
      </c>
      <c r="F4" s="31">
        <v>16</v>
      </c>
      <c r="G4" s="6">
        <f aca="true" t="shared" si="1" ref="G4:G13">F4/Z4*100</f>
        <v>8.080808080808081</v>
      </c>
      <c r="H4" s="31">
        <v>15</v>
      </c>
      <c r="I4" s="6">
        <f aca="true" t="shared" si="2" ref="I4:I13">H4/Z4*100</f>
        <v>7.575757575757576</v>
      </c>
      <c r="J4" s="31">
        <v>15</v>
      </c>
      <c r="K4" s="6">
        <f aca="true" t="shared" si="3" ref="K4:K13">J4/Z4*100</f>
        <v>7.575757575757576</v>
      </c>
      <c r="L4" s="31">
        <v>13</v>
      </c>
      <c r="M4" s="6">
        <f aca="true" t="shared" si="4" ref="M4:M13">L4/Z4*100</f>
        <v>6.565656565656567</v>
      </c>
      <c r="N4" s="31">
        <v>15</v>
      </c>
      <c r="O4" s="6">
        <f aca="true" t="shared" si="5" ref="O4:O13">N4/Z4*100</f>
        <v>7.575757575757576</v>
      </c>
      <c r="P4" s="33">
        <v>17</v>
      </c>
      <c r="Q4" s="6">
        <f aca="true" t="shared" si="6" ref="Q4:Q20">P4/Z4*100</f>
        <v>8.585858585858585</v>
      </c>
      <c r="R4" s="31">
        <v>15</v>
      </c>
      <c r="S4" s="6">
        <f aca="true" t="shared" si="7" ref="S4:S20">R4/Z4*100</f>
        <v>7.575757575757576</v>
      </c>
      <c r="T4" s="31">
        <v>15</v>
      </c>
      <c r="U4" s="6">
        <f aca="true" t="shared" si="8" ref="U4:U20">T4/Z4*100</f>
        <v>7.575757575757576</v>
      </c>
      <c r="V4" s="31">
        <v>18</v>
      </c>
      <c r="W4" s="6">
        <f aca="true" t="shared" si="9" ref="W4:W20">V4/$Z4*100</f>
        <v>9.090909090909092</v>
      </c>
      <c r="X4" s="35">
        <v>21</v>
      </c>
      <c r="Y4" s="6">
        <f aca="true" t="shared" si="10" ref="Y4:Y20">X4/$Z4*100</f>
        <v>10.606060606060606</v>
      </c>
      <c r="Z4" s="29">
        <v>198</v>
      </c>
      <c r="AA4" s="71">
        <f aca="true" t="shared" si="11" ref="AA4:AA20">AVERAGE(X4,V4,T4,R4,P4,N4,L4,J4,H4,F4,D4,B4)</f>
        <v>16.75</v>
      </c>
      <c r="AB4" s="64">
        <f aca="true" t="shared" si="12" ref="AB4:AB21">AA4/Z4*100</f>
        <v>8.45959595959596</v>
      </c>
    </row>
    <row r="5" spans="1:28" ht="15">
      <c r="A5" s="101" t="s">
        <v>28</v>
      </c>
      <c r="B5" s="130"/>
      <c r="C5" s="6"/>
      <c r="D5" s="32">
        <v>38</v>
      </c>
      <c r="E5" s="6">
        <f t="shared" si="0"/>
        <v>11.411411411411411</v>
      </c>
      <c r="F5" s="32">
        <v>43</v>
      </c>
      <c r="G5" s="6">
        <f t="shared" si="1"/>
        <v>12.912912912912914</v>
      </c>
      <c r="H5" s="32">
        <v>38</v>
      </c>
      <c r="I5" s="6">
        <f t="shared" si="2"/>
        <v>11.411411411411411</v>
      </c>
      <c r="J5" s="32">
        <v>32</v>
      </c>
      <c r="K5" s="6">
        <f t="shared" si="3"/>
        <v>9.60960960960961</v>
      </c>
      <c r="L5" s="32">
        <v>35</v>
      </c>
      <c r="M5" s="6">
        <f t="shared" si="4"/>
        <v>10.51051051051051</v>
      </c>
      <c r="N5" s="32">
        <v>37</v>
      </c>
      <c r="O5" s="6">
        <f t="shared" si="5"/>
        <v>11.11111111111111</v>
      </c>
      <c r="P5" s="34">
        <v>36</v>
      </c>
      <c r="Q5" s="6">
        <f t="shared" si="6"/>
        <v>10.81081081081081</v>
      </c>
      <c r="R5" s="32">
        <v>34</v>
      </c>
      <c r="S5" s="6">
        <f t="shared" si="7"/>
        <v>10.21021021021021</v>
      </c>
      <c r="T5" s="32">
        <v>29</v>
      </c>
      <c r="U5" s="6">
        <f t="shared" si="8"/>
        <v>8.708708708708707</v>
      </c>
      <c r="V5" s="32">
        <v>32</v>
      </c>
      <c r="W5" s="6">
        <f t="shared" si="9"/>
        <v>9.60960960960961</v>
      </c>
      <c r="X5" s="36">
        <v>34</v>
      </c>
      <c r="Y5" s="6">
        <f t="shared" si="10"/>
        <v>10.21021021021021</v>
      </c>
      <c r="Z5" s="30">
        <v>333</v>
      </c>
      <c r="AA5" s="72">
        <f t="shared" si="11"/>
        <v>35.27272727272727</v>
      </c>
      <c r="AB5" s="64">
        <f t="shared" si="12"/>
        <v>10.592410592410593</v>
      </c>
    </row>
    <row r="6" spans="1:28" ht="15">
      <c r="A6" s="101" t="s">
        <v>11</v>
      </c>
      <c r="B6" s="32">
        <v>266</v>
      </c>
      <c r="C6" s="6">
        <f aca="true" t="shared" si="13" ref="C6:C13">(B6/Z6)*100</f>
        <v>11.702595688517379</v>
      </c>
      <c r="D6" s="32">
        <v>256</v>
      </c>
      <c r="E6" s="6">
        <f t="shared" si="0"/>
        <v>11.262648482182138</v>
      </c>
      <c r="F6" s="32">
        <v>245</v>
      </c>
      <c r="G6" s="6">
        <f t="shared" si="1"/>
        <v>10.778706555213374</v>
      </c>
      <c r="H6" s="32">
        <v>224</v>
      </c>
      <c r="I6" s="6">
        <f t="shared" si="2"/>
        <v>9.85481742190937</v>
      </c>
      <c r="J6" s="32">
        <v>222</v>
      </c>
      <c r="K6" s="6">
        <f t="shared" si="3"/>
        <v>9.766827980642322</v>
      </c>
      <c r="L6" s="32">
        <v>231</v>
      </c>
      <c r="M6" s="6">
        <f t="shared" si="4"/>
        <v>10.162780466344039</v>
      </c>
      <c r="N6" s="32">
        <v>262</v>
      </c>
      <c r="O6" s="6">
        <f t="shared" si="5"/>
        <v>11.526616805983283</v>
      </c>
      <c r="P6" s="34">
        <v>262</v>
      </c>
      <c r="Q6" s="6">
        <f t="shared" si="6"/>
        <v>11.526616805983283</v>
      </c>
      <c r="R6" s="32">
        <v>253</v>
      </c>
      <c r="S6" s="6">
        <f t="shared" si="7"/>
        <v>11.130664320281566</v>
      </c>
      <c r="T6" s="32">
        <v>247</v>
      </c>
      <c r="U6" s="6">
        <f t="shared" si="8"/>
        <v>10.866695996480424</v>
      </c>
      <c r="V6" s="32">
        <v>251</v>
      </c>
      <c r="W6" s="6">
        <f t="shared" si="9"/>
        <v>11.042674879014518</v>
      </c>
      <c r="X6" s="36">
        <v>256</v>
      </c>
      <c r="Y6" s="6">
        <f t="shared" si="10"/>
        <v>11.262648482182138</v>
      </c>
      <c r="Z6" s="30">
        <v>2273</v>
      </c>
      <c r="AA6" s="72">
        <f t="shared" si="11"/>
        <v>247.91666666666666</v>
      </c>
      <c r="AB6" s="64">
        <f t="shared" si="12"/>
        <v>10.907024490394486</v>
      </c>
    </row>
    <row r="7" spans="1:28" ht="15">
      <c r="A7" s="14" t="s">
        <v>26</v>
      </c>
      <c r="B7" s="32">
        <v>205</v>
      </c>
      <c r="C7" s="6">
        <f t="shared" si="13"/>
        <v>11.407902058987201</v>
      </c>
      <c r="D7" s="32">
        <v>212</v>
      </c>
      <c r="E7" s="6">
        <f t="shared" si="0"/>
        <v>11.797440178074568</v>
      </c>
      <c r="F7" s="32">
        <v>203</v>
      </c>
      <c r="G7" s="6">
        <f t="shared" si="1"/>
        <v>11.296605453533667</v>
      </c>
      <c r="H7" s="32">
        <v>168</v>
      </c>
      <c r="I7" s="6">
        <f t="shared" si="2"/>
        <v>9.348914858096828</v>
      </c>
      <c r="J7" s="32">
        <v>160</v>
      </c>
      <c r="K7" s="6">
        <f t="shared" si="3"/>
        <v>8.903728436282693</v>
      </c>
      <c r="L7" s="32">
        <v>169</v>
      </c>
      <c r="M7" s="6">
        <f t="shared" si="4"/>
        <v>9.404563160823596</v>
      </c>
      <c r="N7" s="32">
        <v>190</v>
      </c>
      <c r="O7" s="6">
        <f t="shared" si="5"/>
        <v>10.573177518085698</v>
      </c>
      <c r="P7" s="34">
        <v>206</v>
      </c>
      <c r="Q7" s="6">
        <f t="shared" si="6"/>
        <v>11.463550361713967</v>
      </c>
      <c r="R7" s="32">
        <v>210</v>
      </c>
      <c r="S7" s="6">
        <f t="shared" si="7"/>
        <v>11.686143572621036</v>
      </c>
      <c r="T7" s="32">
        <v>217</v>
      </c>
      <c r="U7" s="6">
        <f t="shared" si="8"/>
        <v>12.075681691708402</v>
      </c>
      <c r="V7" s="32">
        <v>224</v>
      </c>
      <c r="W7" s="6">
        <f t="shared" si="9"/>
        <v>12.465219810795771</v>
      </c>
      <c r="X7" s="36">
        <v>235</v>
      </c>
      <c r="Y7" s="6">
        <f t="shared" si="10"/>
        <v>13.077351140790206</v>
      </c>
      <c r="Z7" s="30">
        <v>1797</v>
      </c>
      <c r="AA7" s="72">
        <f t="shared" si="11"/>
        <v>199.91666666666666</v>
      </c>
      <c r="AB7" s="64">
        <f t="shared" si="12"/>
        <v>11.125023186792802</v>
      </c>
    </row>
    <row r="8" spans="1:28" ht="15">
      <c r="A8" s="101" t="s">
        <v>0</v>
      </c>
      <c r="B8" s="32">
        <v>100</v>
      </c>
      <c r="C8" s="6">
        <f t="shared" si="13"/>
        <v>11.976047904191617</v>
      </c>
      <c r="D8" s="32">
        <v>91</v>
      </c>
      <c r="E8" s="6">
        <f t="shared" si="0"/>
        <v>10.89820359281437</v>
      </c>
      <c r="F8" s="32">
        <v>88</v>
      </c>
      <c r="G8" s="6">
        <f t="shared" si="1"/>
        <v>10.538922155688622</v>
      </c>
      <c r="H8" s="32">
        <v>82</v>
      </c>
      <c r="I8" s="6">
        <f t="shared" si="2"/>
        <v>9.820359281437126</v>
      </c>
      <c r="J8" s="32">
        <v>83</v>
      </c>
      <c r="K8" s="6">
        <f t="shared" si="3"/>
        <v>9.940119760479043</v>
      </c>
      <c r="L8" s="32">
        <v>88</v>
      </c>
      <c r="M8" s="6">
        <f t="shared" si="4"/>
        <v>10.538922155688622</v>
      </c>
      <c r="N8" s="32">
        <v>97</v>
      </c>
      <c r="O8" s="6">
        <f t="shared" si="5"/>
        <v>11.616766467065869</v>
      </c>
      <c r="P8" s="34">
        <v>98</v>
      </c>
      <c r="Q8" s="6">
        <f t="shared" si="6"/>
        <v>11.736526946107785</v>
      </c>
      <c r="R8" s="32">
        <v>98</v>
      </c>
      <c r="S8" s="6">
        <f t="shared" si="7"/>
        <v>11.736526946107785</v>
      </c>
      <c r="T8" s="32">
        <v>97</v>
      </c>
      <c r="U8" s="6">
        <f t="shared" si="8"/>
        <v>11.616766467065869</v>
      </c>
      <c r="V8" s="32">
        <v>98</v>
      </c>
      <c r="W8" s="6">
        <f t="shared" si="9"/>
        <v>11.736526946107785</v>
      </c>
      <c r="X8" s="36">
        <v>98</v>
      </c>
      <c r="Y8" s="6">
        <f t="shared" si="10"/>
        <v>11.736526946107785</v>
      </c>
      <c r="Z8" s="30">
        <v>835</v>
      </c>
      <c r="AA8" s="72">
        <f t="shared" si="11"/>
        <v>93.16666666666667</v>
      </c>
      <c r="AB8" s="64">
        <f t="shared" si="12"/>
        <v>11.157684630738524</v>
      </c>
    </row>
    <row r="9" spans="1:28" ht="15">
      <c r="A9" s="101" t="s">
        <v>10</v>
      </c>
      <c r="B9" s="32">
        <v>208</v>
      </c>
      <c r="C9" s="6">
        <f t="shared" si="13"/>
        <v>11.838360842344905</v>
      </c>
      <c r="D9" s="32">
        <v>205</v>
      </c>
      <c r="E9" s="6">
        <f t="shared" si="0"/>
        <v>11.667615253272624</v>
      </c>
      <c r="F9" s="32">
        <v>204</v>
      </c>
      <c r="G9" s="6">
        <f t="shared" si="1"/>
        <v>11.610700056915196</v>
      </c>
      <c r="H9" s="32">
        <v>196</v>
      </c>
      <c r="I9" s="6">
        <f t="shared" si="2"/>
        <v>11.155378486055776</v>
      </c>
      <c r="J9" s="32">
        <v>197</v>
      </c>
      <c r="K9" s="6">
        <f t="shared" si="3"/>
        <v>11.212293682413204</v>
      </c>
      <c r="L9" s="32">
        <v>213</v>
      </c>
      <c r="M9" s="6">
        <f t="shared" si="4"/>
        <v>12.122936824132042</v>
      </c>
      <c r="N9" s="32">
        <v>230</v>
      </c>
      <c r="O9" s="6">
        <f t="shared" si="5"/>
        <v>13.09049516220831</v>
      </c>
      <c r="P9" s="34">
        <v>218</v>
      </c>
      <c r="Q9" s="6">
        <f t="shared" si="6"/>
        <v>12.40751280591918</v>
      </c>
      <c r="R9" s="32">
        <v>214</v>
      </c>
      <c r="S9" s="6">
        <f t="shared" si="7"/>
        <v>12.17985202048947</v>
      </c>
      <c r="T9" s="32">
        <v>218</v>
      </c>
      <c r="U9" s="6">
        <f t="shared" si="8"/>
        <v>12.40751280591918</v>
      </c>
      <c r="V9" s="32">
        <v>206</v>
      </c>
      <c r="W9" s="6">
        <f t="shared" si="9"/>
        <v>11.72453044963005</v>
      </c>
      <c r="X9" s="36">
        <v>219</v>
      </c>
      <c r="Y9" s="6">
        <f t="shared" si="10"/>
        <v>12.464428002276607</v>
      </c>
      <c r="Z9" s="30">
        <v>1757</v>
      </c>
      <c r="AA9" s="72">
        <f t="shared" si="11"/>
        <v>210.66666666666666</v>
      </c>
      <c r="AB9" s="64">
        <f t="shared" si="12"/>
        <v>11.990134699298045</v>
      </c>
    </row>
    <row r="10" spans="1:28" ht="15">
      <c r="A10" s="101" t="s">
        <v>6</v>
      </c>
      <c r="B10" s="32">
        <v>77</v>
      </c>
      <c r="C10" s="6">
        <f t="shared" si="13"/>
        <v>13.1175468483816</v>
      </c>
      <c r="D10" s="32">
        <v>72</v>
      </c>
      <c r="E10" s="6">
        <f t="shared" si="0"/>
        <v>12.265758091993186</v>
      </c>
      <c r="F10" s="32">
        <v>68</v>
      </c>
      <c r="G10" s="6">
        <f t="shared" si="1"/>
        <v>11.584327086882453</v>
      </c>
      <c r="H10" s="32">
        <v>70</v>
      </c>
      <c r="I10" s="6">
        <f t="shared" si="2"/>
        <v>11.925042589437819</v>
      </c>
      <c r="J10" s="32">
        <v>68</v>
      </c>
      <c r="K10" s="6">
        <f t="shared" si="3"/>
        <v>11.584327086882453</v>
      </c>
      <c r="L10" s="32">
        <v>69</v>
      </c>
      <c r="M10" s="6">
        <f t="shared" si="4"/>
        <v>11.754684838160136</v>
      </c>
      <c r="N10" s="32">
        <v>72</v>
      </c>
      <c r="O10" s="6">
        <f t="shared" si="5"/>
        <v>12.265758091993186</v>
      </c>
      <c r="P10" s="34">
        <v>72</v>
      </c>
      <c r="Q10" s="6">
        <f t="shared" si="6"/>
        <v>12.265758091993186</v>
      </c>
      <c r="R10" s="32">
        <v>68</v>
      </c>
      <c r="S10" s="6">
        <f t="shared" si="7"/>
        <v>11.584327086882453</v>
      </c>
      <c r="T10" s="32">
        <v>69</v>
      </c>
      <c r="U10" s="6">
        <f t="shared" si="8"/>
        <v>11.754684838160136</v>
      </c>
      <c r="V10" s="32">
        <v>70</v>
      </c>
      <c r="W10" s="6">
        <f t="shared" si="9"/>
        <v>11.925042589437819</v>
      </c>
      <c r="X10" s="36">
        <v>76</v>
      </c>
      <c r="Y10" s="6">
        <f t="shared" si="10"/>
        <v>12.947189097103918</v>
      </c>
      <c r="Z10" s="30">
        <v>587</v>
      </c>
      <c r="AA10" s="72">
        <f t="shared" si="11"/>
        <v>70.91666666666667</v>
      </c>
      <c r="AB10" s="64">
        <f t="shared" si="12"/>
        <v>12.081203861442363</v>
      </c>
    </row>
    <row r="11" spans="1:28" ht="15">
      <c r="A11" s="101" t="s">
        <v>27</v>
      </c>
      <c r="B11" s="32">
        <v>223</v>
      </c>
      <c r="C11" s="6">
        <f t="shared" si="13"/>
        <v>13.148584905660377</v>
      </c>
      <c r="D11" s="32">
        <v>225</v>
      </c>
      <c r="E11" s="6">
        <f t="shared" si="0"/>
        <v>13.266509433962264</v>
      </c>
      <c r="F11" s="32">
        <v>220</v>
      </c>
      <c r="G11" s="6">
        <f t="shared" si="1"/>
        <v>12.971698113207546</v>
      </c>
      <c r="H11" s="32">
        <v>213</v>
      </c>
      <c r="I11" s="6">
        <f t="shared" si="2"/>
        <v>12.558962264150944</v>
      </c>
      <c r="J11" s="32">
        <v>202</v>
      </c>
      <c r="K11" s="6">
        <f t="shared" si="3"/>
        <v>11.910377358490566</v>
      </c>
      <c r="L11" s="32">
        <v>201</v>
      </c>
      <c r="M11" s="6">
        <f t="shared" si="4"/>
        <v>11.851415094339622</v>
      </c>
      <c r="N11" s="32">
        <v>217</v>
      </c>
      <c r="O11" s="6">
        <f t="shared" si="5"/>
        <v>12.794811320754718</v>
      </c>
      <c r="P11" s="34">
        <v>217</v>
      </c>
      <c r="Q11" s="6">
        <f t="shared" si="6"/>
        <v>12.794811320754718</v>
      </c>
      <c r="R11" s="32">
        <v>219</v>
      </c>
      <c r="S11" s="6">
        <f t="shared" si="7"/>
        <v>12.912735849056602</v>
      </c>
      <c r="T11" s="32">
        <v>226</v>
      </c>
      <c r="U11" s="6">
        <f t="shared" si="8"/>
        <v>13.325471698113208</v>
      </c>
      <c r="V11" s="32">
        <v>221</v>
      </c>
      <c r="W11" s="6">
        <f t="shared" si="9"/>
        <v>13.03066037735849</v>
      </c>
      <c r="X11" s="36">
        <v>227</v>
      </c>
      <c r="Y11" s="6">
        <f t="shared" si="10"/>
        <v>13.38443396226415</v>
      </c>
      <c r="Z11" s="30">
        <v>1696</v>
      </c>
      <c r="AA11" s="72">
        <f t="shared" si="11"/>
        <v>217.58333333333334</v>
      </c>
      <c r="AB11" s="64">
        <f t="shared" si="12"/>
        <v>12.829205974842766</v>
      </c>
    </row>
    <row r="12" spans="1:28" ht="15">
      <c r="A12" s="101" t="s">
        <v>25</v>
      </c>
      <c r="B12" s="32">
        <v>385</v>
      </c>
      <c r="C12" s="6">
        <f t="shared" si="13"/>
        <v>13.974591651542651</v>
      </c>
      <c r="D12" s="32">
        <v>362</v>
      </c>
      <c r="E12" s="6">
        <f t="shared" si="0"/>
        <v>13.139745916515427</v>
      </c>
      <c r="F12" s="32">
        <v>352</v>
      </c>
      <c r="G12" s="6">
        <f t="shared" si="1"/>
        <v>12.77676950998185</v>
      </c>
      <c r="H12" s="32">
        <v>357</v>
      </c>
      <c r="I12" s="6">
        <f t="shared" si="2"/>
        <v>12.958257713248639</v>
      </c>
      <c r="J12" s="32">
        <v>347</v>
      </c>
      <c r="K12" s="6">
        <f t="shared" si="3"/>
        <v>12.595281306715064</v>
      </c>
      <c r="L12" s="32">
        <v>355</v>
      </c>
      <c r="M12" s="6">
        <f t="shared" si="4"/>
        <v>12.885662431941924</v>
      </c>
      <c r="N12" s="32">
        <v>374</v>
      </c>
      <c r="O12" s="6">
        <f t="shared" si="5"/>
        <v>13.575317604355716</v>
      </c>
      <c r="P12" s="34">
        <v>367</v>
      </c>
      <c r="Q12" s="6">
        <f t="shared" si="6"/>
        <v>13.321234119782213</v>
      </c>
      <c r="R12" s="32">
        <v>355</v>
      </c>
      <c r="S12" s="6">
        <f t="shared" si="7"/>
        <v>12.885662431941924</v>
      </c>
      <c r="T12" s="32">
        <v>357</v>
      </c>
      <c r="U12" s="6">
        <f t="shared" si="8"/>
        <v>12.958257713248639</v>
      </c>
      <c r="V12" s="32">
        <v>360</v>
      </c>
      <c r="W12" s="6">
        <f t="shared" si="9"/>
        <v>13.06715063520871</v>
      </c>
      <c r="X12" s="36">
        <v>376</v>
      </c>
      <c r="Y12" s="6">
        <f t="shared" si="10"/>
        <v>13.647912885662434</v>
      </c>
      <c r="Z12" s="30">
        <v>2755</v>
      </c>
      <c r="AA12" s="72">
        <f t="shared" si="11"/>
        <v>362.25</v>
      </c>
      <c r="AB12" s="64">
        <f t="shared" si="12"/>
        <v>13.148820326678765</v>
      </c>
    </row>
    <row r="13" spans="1:28" ht="15">
      <c r="A13" s="101" t="s">
        <v>9</v>
      </c>
      <c r="B13" s="32">
        <v>121</v>
      </c>
      <c r="C13" s="6">
        <f t="shared" si="13"/>
        <v>14.439140811455847</v>
      </c>
      <c r="D13" s="32">
        <v>122</v>
      </c>
      <c r="E13" s="6">
        <f t="shared" si="0"/>
        <v>14.558472553699284</v>
      </c>
      <c r="F13" s="32">
        <v>118</v>
      </c>
      <c r="G13" s="6">
        <f t="shared" si="1"/>
        <v>14.081145584725538</v>
      </c>
      <c r="H13" s="32">
        <v>109</v>
      </c>
      <c r="I13" s="6">
        <f t="shared" si="2"/>
        <v>13.007159904534607</v>
      </c>
      <c r="J13" s="32">
        <v>107</v>
      </c>
      <c r="K13" s="6">
        <f t="shared" si="3"/>
        <v>12.76849642004773</v>
      </c>
      <c r="L13" s="32">
        <v>107</v>
      </c>
      <c r="M13" s="6">
        <f t="shared" si="4"/>
        <v>12.76849642004773</v>
      </c>
      <c r="N13" s="32">
        <v>112</v>
      </c>
      <c r="O13" s="6">
        <f t="shared" si="5"/>
        <v>13.365155131264917</v>
      </c>
      <c r="P13" s="34">
        <v>110</v>
      </c>
      <c r="Q13" s="6">
        <f t="shared" si="6"/>
        <v>13.126491646778044</v>
      </c>
      <c r="R13" s="32">
        <v>110</v>
      </c>
      <c r="S13" s="6">
        <f t="shared" si="7"/>
        <v>13.126491646778044</v>
      </c>
      <c r="T13" s="32">
        <v>111</v>
      </c>
      <c r="U13" s="6">
        <f t="shared" si="8"/>
        <v>13.24582338902148</v>
      </c>
      <c r="V13" s="32">
        <v>111</v>
      </c>
      <c r="W13" s="6">
        <f t="shared" si="9"/>
        <v>13.24582338902148</v>
      </c>
      <c r="X13" s="36">
        <v>122</v>
      </c>
      <c r="Y13" s="6">
        <f t="shared" si="10"/>
        <v>14.558472553699284</v>
      </c>
      <c r="Z13" s="30">
        <v>838</v>
      </c>
      <c r="AA13" s="72">
        <f t="shared" si="11"/>
        <v>113.33333333333333</v>
      </c>
      <c r="AB13" s="64">
        <f t="shared" si="12"/>
        <v>13.524264120922833</v>
      </c>
    </row>
    <row r="14" spans="1:28" ht="15">
      <c r="A14" s="101" t="s">
        <v>43</v>
      </c>
      <c r="B14" s="32">
        <v>2599</v>
      </c>
      <c r="C14" s="6">
        <v>12.173302107728338</v>
      </c>
      <c r="D14" s="32">
        <v>2556</v>
      </c>
      <c r="E14" s="6">
        <v>11.971896955503512</v>
      </c>
      <c r="F14" s="32">
        <v>2524</v>
      </c>
      <c r="G14" s="6">
        <v>11.822014051522247</v>
      </c>
      <c r="H14" s="32">
        <v>2475</v>
      </c>
      <c r="I14" s="6">
        <v>11.592505854800937</v>
      </c>
      <c r="J14" s="32">
        <v>2340</v>
      </c>
      <c r="K14" s="6">
        <v>10.960187353629976</v>
      </c>
      <c r="L14" s="32">
        <v>2518</v>
      </c>
      <c r="M14" s="6">
        <v>11.793911007025761</v>
      </c>
      <c r="N14" s="32">
        <v>2550</v>
      </c>
      <c r="O14" s="6">
        <v>11.943793911007026</v>
      </c>
      <c r="P14" s="34">
        <v>2503</v>
      </c>
      <c r="Q14" s="6">
        <f t="shared" si="6"/>
        <v>13.499083162549889</v>
      </c>
      <c r="R14" s="32">
        <v>2488</v>
      </c>
      <c r="S14" s="6">
        <f t="shared" si="7"/>
        <v>13.41818574048107</v>
      </c>
      <c r="T14" s="32">
        <v>2519</v>
      </c>
      <c r="U14" s="6">
        <f t="shared" si="8"/>
        <v>13.585373746089957</v>
      </c>
      <c r="V14" s="32">
        <v>2508</v>
      </c>
      <c r="W14" s="6">
        <f t="shared" si="9"/>
        <v>13.52604896990616</v>
      </c>
      <c r="X14" s="36">
        <v>2547</v>
      </c>
      <c r="Y14" s="6">
        <f t="shared" si="10"/>
        <v>13.736382267285082</v>
      </c>
      <c r="Z14" s="30">
        <v>18542</v>
      </c>
      <c r="AA14" s="72">
        <f t="shared" si="11"/>
        <v>2510.5833333333335</v>
      </c>
      <c r="AB14" s="64">
        <f t="shared" si="12"/>
        <v>13.539981303706899</v>
      </c>
    </row>
    <row r="15" spans="1:28" ht="15">
      <c r="A15" s="101" t="s">
        <v>7</v>
      </c>
      <c r="B15" s="32">
        <v>76</v>
      </c>
      <c r="C15" s="6">
        <f aca="true" t="shared" si="14" ref="C15:C20">(B15/Z15)*100</f>
        <v>12.357723577235772</v>
      </c>
      <c r="D15" s="32">
        <v>77</v>
      </c>
      <c r="E15" s="6">
        <f aca="true" t="shared" si="15" ref="E15:E20">D15/Z15*100</f>
        <v>12.520325203252034</v>
      </c>
      <c r="F15" s="32">
        <v>78</v>
      </c>
      <c r="G15" s="6">
        <f aca="true" t="shared" si="16" ref="G15:G20">F15/Z15*100</f>
        <v>12.682926829268293</v>
      </c>
      <c r="H15" s="32">
        <v>81</v>
      </c>
      <c r="I15" s="6">
        <f aca="true" t="shared" si="17" ref="I15:I20">H15/Z15*100</f>
        <v>13.170731707317074</v>
      </c>
      <c r="J15" s="32">
        <v>84</v>
      </c>
      <c r="K15" s="6">
        <f aca="true" t="shared" si="18" ref="K15:K20">J15/Z15*100</f>
        <v>13.658536585365855</v>
      </c>
      <c r="L15" s="32">
        <v>85</v>
      </c>
      <c r="M15" s="6">
        <f aca="true" t="shared" si="19" ref="M15:M20">L15/Z15*100</f>
        <v>13.821138211382115</v>
      </c>
      <c r="N15" s="32">
        <v>89</v>
      </c>
      <c r="O15" s="6">
        <f aca="true" t="shared" si="20" ref="O15:O20">N15/Z15*100</f>
        <v>14.471544715447154</v>
      </c>
      <c r="P15" s="34">
        <v>82</v>
      </c>
      <c r="Q15" s="6">
        <f t="shared" si="6"/>
        <v>13.333333333333334</v>
      </c>
      <c r="R15" s="32">
        <v>86</v>
      </c>
      <c r="S15" s="6">
        <f t="shared" si="7"/>
        <v>13.983739837398373</v>
      </c>
      <c r="T15" s="32">
        <v>90</v>
      </c>
      <c r="U15" s="6">
        <f t="shared" si="8"/>
        <v>14.634146341463413</v>
      </c>
      <c r="V15" s="32">
        <v>86</v>
      </c>
      <c r="W15" s="6">
        <f t="shared" si="9"/>
        <v>13.983739837398373</v>
      </c>
      <c r="X15" s="36">
        <v>91</v>
      </c>
      <c r="Y15" s="6">
        <f t="shared" si="10"/>
        <v>14.796747967479677</v>
      </c>
      <c r="Z15" s="30">
        <v>615</v>
      </c>
      <c r="AA15" s="72">
        <f t="shared" si="11"/>
        <v>83.75</v>
      </c>
      <c r="AB15" s="64">
        <f t="shared" si="12"/>
        <v>13.617886178861788</v>
      </c>
    </row>
    <row r="16" spans="1:28" ht="15">
      <c r="A16" s="96" t="s">
        <v>5</v>
      </c>
      <c r="B16" s="32">
        <v>59</v>
      </c>
      <c r="C16" s="6">
        <f t="shared" si="14"/>
        <v>16.076294277929154</v>
      </c>
      <c r="D16" s="32">
        <v>56</v>
      </c>
      <c r="E16" s="6">
        <f t="shared" si="15"/>
        <v>15.258855585831062</v>
      </c>
      <c r="F16" s="32">
        <v>58</v>
      </c>
      <c r="G16" s="6">
        <f t="shared" si="16"/>
        <v>15.803814713896458</v>
      </c>
      <c r="H16" s="32">
        <v>51</v>
      </c>
      <c r="I16" s="6">
        <f t="shared" si="17"/>
        <v>13.896457765667575</v>
      </c>
      <c r="J16" s="32">
        <v>49</v>
      </c>
      <c r="K16" s="6">
        <f t="shared" si="18"/>
        <v>13.35149863760218</v>
      </c>
      <c r="L16" s="32">
        <v>55</v>
      </c>
      <c r="M16" s="6">
        <f t="shared" si="19"/>
        <v>14.986376021798364</v>
      </c>
      <c r="N16" s="32">
        <v>53</v>
      </c>
      <c r="O16" s="6">
        <f t="shared" si="20"/>
        <v>14.441416893732969</v>
      </c>
      <c r="P16" s="34">
        <v>48</v>
      </c>
      <c r="Q16" s="6">
        <f t="shared" si="6"/>
        <v>13.079019073569482</v>
      </c>
      <c r="R16" s="32">
        <v>44</v>
      </c>
      <c r="S16" s="6">
        <f t="shared" si="7"/>
        <v>11.989100817438691</v>
      </c>
      <c r="T16" s="32">
        <v>45</v>
      </c>
      <c r="U16" s="6">
        <f t="shared" si="8"/>
        <v>12.26158038147139</v>
      </c>
      <c r="V16" s="32">
        <v>45</v>
      </c>
      <c r="W16" s="6">
        <f t="shared" si="9"/>
        <v>12.26158038147139</v>
      </c>
      <c r="X16" s="36">
        <v>48</v>
      </c>
      <c r="Y16" s="6">
        <f t="shared" si="10"/>
        <v>13.079019073569482</v>
      </c>
      <c r="Z16" s="30">
        <v>367</v>
      </c>
      <c r="AA16" s="72">
        <f t="shared" si="11"/>
        <v>50.916666666666664</v>
      </c>
      <c r="AB16" s="64">
        <f t="shared" si="12"/>
        <v>13.873751135331517</v>
      </c>
    </row>
    <row r="17" spans="1:28" ht="15">
      <c r="A17" s="101" t="s">
        <v>3</v>
      </c>
      <c r="B17" s="32">
        <v>23</v>
      </c>
      <c r="C17" s="6">
        <f t="shared" si="14"/>
        <v>13.294797687861271</v>
      </c>
      <c r="D17" s="32">
        <v>24</v>
      </c>
      <c r="E17" s="6">
        <f t="shared" si="15"/>
        <v>13.872832369942195</v>
      </c>
      <c r="F17" s="32">
        <v>26</v>
      </c>
      <c r="G17" s="6">
        <f t="shared" si="16"/>
        <v>15.028901734104046</v>
      </c>
      <c r="H17" s="32">
        <v>24</v>
      </c>
      <c r="I17" s="6">
        <f t="shared" si="17"/>
        <v>13.872832369942195</v>
      </c>
      <c r="J17" s="32">
        <v>23</v>
      </c>
      <c r="K17" s="6">
        <f t="shared" si="18"/>
        <v>13.294797687861271</v>
      </c>
      <c r="L17" s="32">
        <v>24</v>
      </c>
      <c r="M17" s="6">
        <f t="shared" si="19"/>
        <v>13.872832369942195</v>
      </c>
      <c r="N17" s="32">
        <v>23</v>
      </c>
      <c r="O17" s="6">
        <f t="shared" si="20"/>
        <v>13.294797687861271</v>
      </c>
      <c r="P17" s="34">
        <v>23</v>
      </c>
      <c r="Q17" s="6">
        <f t="shared" si="6"/>
        <v>13.294797687861271</v>
      </c>
      <c r="R17" s="32">
        <v>26</v>
      </c>
      <c r="S17" s="6">
        <f t="shared" si="7"/>
        <v>15.028901734104046</v>
      </c>
      <c r="T17" s="32">
        <v>23</v>
      </c>
      <c r="U17" s="6">
        <f t="shared" si="8"/>
        <v>13.294797687861271</v>
      </c>
      <c r="V17" s="32">
        <v>25</v>
      </c>
      <c r="W17" s="6">
        <f t="shared" si="9"/>
        <v>14.450867052023122</v>
      </c>
      <c r="X17" s="36">
        <v>25</v>
      </c>
      <c r="Y17" s="6">
        <f t="shared" si="10"/>
        <v>14.450867052023122</v>
      </c>
      <c r="Z17" s="30">
        <v>173</v>
      </c>
      <c r="AA17" s="72">
        <f t="shared" si="11"/>
        <v>24.083333333333332</v>
      </c>
      <c r="AB17" s="64">
        <f t="shared" si="12"/>
        <v>13.921001926782273</v>
      </c>
    </row>
    <row r="18" spans="1:28" ht="15">
      <c r="A18" s="101" t="s">
        <v>8</v>
      </c>
      <c r="B18" s="32">
        <v>134</v>
      </c>
      <c r="C18" s="6">
        <f t="shared" si="14"/>
        <v>15.895610913404507</v>
      </c>
      <c r="D18" s="32">
        <v>134</v>
      </c>
      <c r="E18" s="6">
        <f t="shared" si="15"/>
        <v>15.895610913404507</v>
      </c>
      <c r="F18" s="32">
        <v>132</v>
      </c>
      <c r="G18" s="6">
        <f t="shared" si="16"/>
        <v>15.658362989323843</v>
      </c>
      <c r="H18" s="32">
        <v>118</v>
      </c>
      <c r="I18" s="6">
        <f t="shared" si="17"/>
        <v>13.997627520759192</v>
      </c>
      <c r="J18" s="32">
        <v>110</v>
      </c>
      <c r="K18" s="6">
        <f t="shared" si="18"/>
        <v>13.048635824436536</v>
      </c>
      <c r="L18" s="32">
        <v>114</v>
      </c>
      <c r="M18" s="6">
        <f t="shared" si="19"/>
        <v>13.523131672597867</v>
      </c>
      <c r="N18" s="32">
        <v>125</v>
      </c>
      <c r="O18" s="6">
        <f t="shared" si="20"/>
        <v>14.827995255041518</v>
      </c>
      <c r="P18" s="34">
        <v>118</v>
      </c>
      <c r="Q18" s="6">
        <f t="shared" si="6"/>
        <v>13.997627520759192</v>
      </c>
      <c r="R18" s="32">
        <v>111</v>
      </c>
      <c r="S18" s="6">
        <f t="shared" si="7"/>
        <v>13.167259786476867</v>
      </c>
      <c r="T18" s="32">
        <v>108</v>
      </c>
      <c r="U18" s="6">
        <f t="shared" si="8"/>
        <v>12.811387900355871</v>
      </c>
      <c r="V18" s="32">
        <v>114</v>
      </c>
      <c r="W18" s="6">
        <f t="shared" si="9"/>
        <v>13.523131672597867</v>
      </c>
      <c r="X18" s="36">
        <v>111</v>
      </c>
      <c r="Y18" s="6">
        <f t="shared" si="10"/>
        <v>13.167259786476867</v>
      </c>
      <c r="Z18" s="30">
        <v>843</v>
      </c>
      <c r="AA18" s="72">
        <f t="shared" si="11"/>
        <v>119.08333333333333</v>
      </c>
      <c r="AB18" s="64">
        <f t="shared" si="12"/>
        <v>14.126136812969554</v>
      </c>
    </row>
    <row r="19" spans="1:28" ht="15">
      <c r="A19" s="101" t="s">
        <v>1</v>
      </c>
      <c r="B19" s="32">
        <v>22</v>
      </c>
      <c r="C19" s="6">
        <f t="shared" si="14"/>
        <v>18.181818181818183</v>
      </c>
      <c r="D19" s="32">
        <v>22</v>
      </c>
      <c r="E19" s="6">
        <f t="shared" si="15"/>
        <v>18.181818181818183</v>
      </c>
      <c r="F19" s="32">
        <v>20</v>
      </c>
      <c r="G19" s="6">
        <f t="shared" si="16"/>
        <v>16.528925619834713</v>
      </c>
      <c r="H19" s="32">
        <v>19</v>
      </c>
      <c r="I19" s="6">
        <f t="shared" si="17"/>
        <v>15.702479338842975</v>
      </c>
      <c r="J19" s="32">
        <v>17</v>
      </c>
      <c r="K19" s="6">
        <f t="shared" si="18"/>
        <v>14.049586776859504</v>
      </c>
      <c r="L19" s="32">
        <v>16</v>
      </c>
      <c r="M19" s="6">
        <f t="shared" si="19"/>
        <v>13.223140495867769</v>
      </c>
      <c r="N19" s="32">
        <v>18</v>
      </c>
      <c r="O19" s="6">
        <f t="shared" si="20"/>
        <v>14.87603305785124</v>
      </c>
      <c r="P19" s="34">
        <v>19</v>
      </c>
      <c r="Q19" s="6">
        <f t="shared" si="6"/>
        <v>15.702479338842975</v>
      </c>
      <c r="R19" s="32">
        <v>20</v>
      </c>
      <c r="S19" s="6">
        <f t="shared" si="7"/>
        <v>16.528925619834713</v>
      </c>
      <c r="T19" s="32">
        <v>23</v>
      </c>
      <c r="U19" s="6">
        <f t="shared" si="8"/>
        <v>19.00826446280992</v>
      </c>
      <c r="V19" s="32">
        <v>25</v>
      </c>
      <c r="W19" s="6">
        <f t="shared" si="9"/>
        <v>20.66115702479339</v>
      </c>
      <c r="X19" s="36">
        <v>26</v>
      </c>
      <c r="Y19" s="6">
        <f t="shared" si="10"/>
        <v>21.487603305785125</v>
      </c>
      <c r="Z19" s="30">
        <v>121</v>
      </c>
      <c r="AA19" s="72">
        <f t="shared" si="11"/>
        <v>20.583333333333332</v>
      </c>
      <c r="AB19" s="64">
        <f t="shared" si="12"/>
        <v>17.011019283746556</v>
      </c>
    </row>
    <row r="20" spans="1:28" ht="15">
      <c r="A20" s="97" t="s">
        <v>4</v>
      </c>
      <c r="B20" s="42">
        <v>44</v>
      </c>
      <c r="C20" s="38">
        <f t="shared" si="14"/>
        <v>27.32919254658385</v>
      </c>
      <c r="D20" s="42">
        <v>49</v>
      </c>
      <c r="E20" s="38">
        <f t="shared" si="15"/>
        <v>30.434782608695656</v>
      </c>
      <c r="F20" s="42">
        <v>51</v>
      </c>
      <c r="G20" s="38">
        <f t="shared" si="16"/>
        <v>31.67701863354037</v>
      </c>
      <c r="H20" s="42">
        <v>36</v>
      </c>
      <c r="I20" s="38">
        <f t="shared" si="17"/>
        <v>22.36024844720497</v>
      </c>
      <c r="J20" s="42">
        <v>34</v>
      </c>
      <c r="K20" s="38">
        <f t="shared" si="18"/>
        <v>21.11801242236025</v>
      </c>
      <c r="L20" s="42">
        <v>36</v>
      </c>
      <c r="M20" s="38">
        <f t="shared" si="19"/>
        <v>22.36024844720497</v>
      </c>
      <c r="N20" s="42">
        <v>38</v>
      </c>
      <c r="O20" s="38">
        <f t="shared" si="20"/>
        <v>23.60248447204969</v>
      </c>
      <c r="P20" s="43">
        <v>38</v>
      </c>
      <c r="Q20" s="38">
        <f t="shared" si="6"/>
        <v>23.60248447204969</v>
      </c>
      <c r="R20" s="42">
        <v>40</v>
      </c>
      <c r="S20" s="38">
        <f t="shared" si="7"/>
        <v>24.84472049689441</v>
      </c>
      <c r="T20" s="42">
        <v>40</v>
      </c>
      <c r="U20" s="38">
        <f t="shared" si="8"/>
        <v>24.84472049689441</v>
      </c>
      <c r="V20" s="42">
        <v>39</v>
      </c>
      <c r="W20" s="38">
        <f t="shared" si="9"/>
        <v>24.22360248447205</v>
      </c>
      <c r="X20" s="44">
        <v>47</v>
      </c>
      <c r="Y20" s="38">
        <f t="shared" si="10"/>
        <v>29.19254658385093</v>
      </c>
      <c r="Z20" s="39">
        <v>161</v>
      </c>
      <c r="AA20" s="73">
        <f t="shared" si="11"/>
        <v>41</v>
      </c>
      <c r="AB20" s="64">
        <f t="shared" si="12"/>
        <v>25.465838509316768</v>
      </c>
    </row>
    <row r="21" spans="1:28" ht="16.5" thickBot="1">
      <c r="A21" s="19" t="s">
        <v>30</v>
      </c>
      <c r="B21" s="45">
        <f>SUM(B4:B20)</f>
        <v>4563</v>
      </c>
      <c r="C21" s="40">
        <f>(B21/$Z$21)*100</f>
        <v>13.463751438434981</v>
      </c>
      <c r="D21" s="45">
        <f>SUM(D4:D20)</f>
        <v>4521</v>
      </c>
      <c r="E21" s="40">
        <f>(D21/$Z$21)*100</f>
        <v>13.339824732229797</v>
      </c>
      <c r="F21" s="45">
        <f>SUM(F4:F20)</f>
        <v>4446</v>
      </c>
      <c r="G21" s="40">
        <f>(F21/$Z$21)*100</f>
        <v>13.118527042577677</v>
      </c>
      <c r="H21" s="45">
        <f>SUM(H4:H20)</f>
        <v>4276</v>
      </c>
      <c r="I21" s="40">
        <f>(H21/$Z$21)*100</f>
        <v>12.61691894603287</v>
      </c>
      <c r="J21" s="45">
        <f>SUM(J4:J20)</f>
        <v>4090</v>
      </c>
      <c r="K21" s="40">
        <f>(J21/$Z$21)*100</f>
        <v>12.068100675695613</v>
      </c>
      <c r="L21" s="45">
        <f>SUM(L4:L20)</f>
        <v>4329</v>
      </c>
      <c r="M21" s="40">
        <f>(L21/$Z$21)*100</f>
        <v>12.773302646720369</v>
      </c>
      <c r="N21" s="45">
        <f>SUM(N4:N20)</f>
        <v>4502</v>
      </c>
      <c r="O21" s="40">
        <f>(N21/$Z$21)*100</f>
        <v>13.283762650851259</v>
      </c>
      <c r="P21" s="45">
        <f>SUM(P4:P20)</f>
        <v>4434</v>
      </c>
      <c r="Q21" s="40">
        <f>(P21/$Z$21)*100</f>
        <v>13.083119412233335</v>
      </c>
      <c r="R21" s="45">
        <f>SUM(R4:R20)</f>
        <v>4391</v>
      </c>
      <c r="S21" s="40">
        <f>(R21/$Z$21)*100</f>
        <v>12.956242070166121</v>
      </c>
      <c r="T21" s="45">
        <f>SUM(T4:T20)</f>
        <v>4434</v>
      </c>
      <c r="U21" s="40">
        <f>(T21/$Z$21)*100</f>
        <v>13.083119412233335</v>
      </c>
      <c r="V21" s="45">
        <f>SUM(V4:V20)</f>
        <v>4433</v>
      </c>
      <c r="W21" s="40">
        <f>(V21/$Z$21)*100</f>
        <v>13.080168776371309</v>
      </c>
      <c r="X21" s="45">
        <f>SUM(X4:X20)</f>
        <v>4559</v>
      </c>
      <c r="Y21" s="40">
        <f>(X21/$Z$21)*100</f>
        <v>13.45194889498687</v>
      </c>
      <c r="Z21" s="46">
        <f>SUM(Z4:Z20)</f>
        <v>33891</v>
      </c>
      <c r="AA21" s="74">
        <f>SUM(AA4:AA20)</f>
        <v>4417.772727272726</v>
      </c>
      <c r="AB21" s="69">
        <f t="shared" si="12"/>
        <v>13.035238639381328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2:A3"/>
    <mergeCell ref="Z2:Z3"/>
    <mergeCell ref="R2:S2"/>
    <mergeCell ref="P2:Q2"/>
    <mergeCell ref="N2:O2"/>
    <mergeCell ref="L2:M2"/>
    <mergeCell ref="H2:I2"/>
    <mergeCell ref="J2:K2"/>
    <mergeCell ref="F2:G2"/>
    <mergeCell ref="AA2:AB2"/>
    <mergeCell ref="T2:U2"/>
    <mergeCell ref="X2:Y2"/>
    <mergeCell ref="V2:W2"/>
    <mergeCell ref="B2:C2"/>
    <mergeCell ref="D2:E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zoomScalePageLayoutView="0" workbookViewId="0" topLeftCell="A1">
      <pane xSplit="1" ySplit="3" topLeftCell="D4" activePane="bottomRight" state="frozen"/>
      <selection pane="topLeft" activeCell="AA21" sqref="AA21"/>
      <selection pane="topRight" activeCell="AA21" sqref="AA21"/>
      <selection pane="bottomLeft" activeCell="AA21" sqref="AA21"/>
      <selection pane="bottomRight" activeCell="G28" sqref="G28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50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11</v>
      </c>
      <c r="B4" s="31">
        <v>261</v>
      </c>
      <c r="C4" s="6">
        <f aca="true" t="shared" si="0" ref="C4:C20">(B4/Z4)*100</f>
        <v>11.482622085349758</v>
      </c>
      <c r="D4" s="31">
        <v>262</v>
      </c>
      <c r="E4" s="6">
        <f aca="true" t="shared" si="1" ref="E4:E20">D4/Z4*100</f>
        <v>11.526616805983283</v>
      </c>
      <c r="F4" s="31">
        <v>254</v>
      </c>
      <c r="G4" s="6">
        <f aca="true" t="shared" si="2" ref="G4:G20">F4/Z4*100</f>
        <v>11.17465904091509</v>
      </c>
      <c r="H4" s="31">
        <v>239</v>
      </c>
      <c r="I4" s="6">
        <f aca="true" t="shared" si="3" ref="I4:I20">H4/Z4*100</f>
        <v>10.514738231412231</v>
      </c>
      <c r="J4" s="31">
        <v>236</v>
      </c>
      <c r="K4" s="6">
        <f aca="true" t="shared" si="4" ref="K4:K20">J4/Z4*100</f>
        <v>10.382754069511659</v>
      </c>
      <c r="L4" s="31">
        <v>254</v>
      </c>
      <c r="M4" s="6">
        <f aca="true" t="shared" si="5" ref="M4:M20">L4/Z4*100</f>
        <v>11.17465904091509</v>
      </c>
      <c r="N4" s="31">
        <v>279</v>
      </c>
      <c r="O4" s="6">
        <f aca="true" t="shared" si="6" ref="O4:O20">N4/Z4*100</f>
        <v>12.27452705675319</v>
      </c>
      <c r="P4" s="33">
        <v>296</v>
      </c>
      <c r="Q4" s="6">
        <f aca="true" t="shared" si="7" ref="Q4:Q20">P4/Z4*100</f>
        <v>13.022437307523097</v>
      </c>
      <c r="R4" s="31">
        <v>294</v>
      </c>
      <c r="S4" s="6">
        <f aca="true" t="shared" si="8" ref="S4:S20">R4/Z4*100</f>
        <v>12.934447866256049</v>
      </c>
      <c r="T4" s="31">
        <v>303</v>
      </c>
      <c r="U4" s="6">
        <f aca="true" t="shared" si="9" ref="U4:U20">T4/Z4*100</f>
        <v>13.330400351957767</v>
      </c>
      <c r="V4" s="31">
        <v>301</v>
      </c>
      <c r="W4" s="6">
        <f aca="true" t="shared" si="10" ref="W4:W20">V4/$Z4*100</f>
        <v>13.242410910690715</v>
      </c>
      <c r="X4" s="35">
        <v>309</v>
      </c>
      <c r="Y4" s="6">
        <f aca="true" t="shared" si="11" ref="Y4:Y20">X4/$Z4*100</f>
        <v>13.594368675758908</v>
      </c>
      <c r="Z4" s="29">
        <v>2273</v>
      </c>
      <c r="AA4" s="71">
        <f aca="true" t="shared" si="12" ref="AA4:AA20">AVERAGE(X4,V4,T4,R4,P4,N4,L4,J4,H4,F4,D4,B4)</f>
        <v>274</v>
      </c>
      <c r="AB4" s="64">
        <f aca="true" t="shared" si="13" ref="AB4:AB21">AA4/Z4*100</f>
        <v>12.05455345358557</v>
      </c>
    </row>
    <row r="5" spans="1:28" ht="15">
      <c r="A5" s="101" t="s">
        <v>10</v>
      </c>
      <c r="B5" s="32">
        <v>226</v>
      </c>
      <c r="C5" s="6">
        <f t="shared" si="0"/>
        <v>12.8628343767786</v>
      </c>
      <c r="D5" s="32">
        <v>219</v>
      </c>
      <c r="E5" s="6">
        <f t="shared" si="1"/>
        <v>12.464428002276607</v>
      </c>
      <c r="F5" s="32">
        <v>210</v>
      </c>
      <c r="G5" s="6">
        <f t="shared" si="2"/>
        <v>11.952191235059761</v>
      </c>
      <c r="H5" s="32">
        <v>207</v>
      </c>
      <c r="I5" s="6">
        <f t="shared" si="3"/>
        <v>11.781445645987478</v>
      </c>
      <c r="J5" s="32">
        <v>208</v>
      </c>
      <c r="K5" s="6">
        <f t="shared" si="4"/>
        <v>11.838360842344905</v>
      </c>
      <c r="L5" s="32">
        <v>214</v>
      </c>
      <c r="M5" s="6">
        <f t="shared" si="5"/>
        <v>12.17985202048947</v>
      </c>
      <c r="N5" s="32">
        <v>223</v>
      </c>
      <c r="O5" s="6">
        <f t="shared" si="6"/>
        <v>12.692088787706318</v>
      </c>
      <c r="P5" s="34">
        <v>234</v>
      </c>
      <c r="Q5" s="6">
        <f t="shared" si="7"/>
        <v>13.318155947638019</v>
      </c>
      <c r="R5" s="32">
        <v>224</v>
      </c>
      <c r="S5" s="6">
        <f t="shared" si="8"/>
        <v>12.749003984063744</v>
      </c>
      <c r="T5" s="32">
        <v>210</v>
      </c>
      <c r="U5" s="6">
        <f t="shared" si="9"/>
        <v>11.952191235059761</v>
      </c>
      <c r="V5" s="32">
        <v>213</v>
      </c>
      <c r="W5" s="6">
        <f t="shared" si="10"/>
        <v>12.122936824132042</v>
      </c>
      <c r="X5" s="36">
        <v>209</v>
      </c>
      <c r="Y5" s="6">
        <f t="shared" si="11"/>
        <v>11.895276038702333</v>
      </c>
      <c r="Z5" s="30">
        <v>1757</v>
      </c>
      <c r="AA5" s="72">
        <f t="shared" si="12"/>
        <v>216.41666666666666</v>
      </c>
      <c r="AB5" s="64">
        <f t="shared" si="13"/>
        <v>12.317397078353252</v>
      </c>
    </row>
    <row r="6" spans="1:28" ht="15">
      <c r="A6" s="101" t="s">
        <v>0</v>
      </c>
      <c r="B6" s="32">
        <v>106</v>
      </c>
      <c r="C6" s="6">
        <f t="shared" si="0"/>
        <v>12.694610778443113</v>
      </c>
      <c r="D6" s="32">
        <v>107</v>
      </c>
      <c r="E6" s="6">
        <f t="shared" si="1"/>
        <v>12.81437125748503</v>
      </c>
      <c r="F6" s="32">
        <v>106</v>
      </c>
      <c r="G6" s="6">
        <f t="shared" si="2"/>
        <v>12.694610778443113</v>
      </c>
      <c r="H6" s="32">
        <v>103</v>
      </c>
      <c r="I6" s="6">
        <f t="shared" si="3"/>
        <v>12.335329341317365</v>
      </c>
      <c r="J6" s="32">
        <v>100</v>
      </c>
      <c r="K6" s="6">
        <f t="shared" si="4"/>
        <v>11.976047904191617</v>
      </c>
      <c r="L6" s="32">
        <v>107</v>
      </c>
      <c r="M6" s="6">
        <f t="shared" si="5"/>
        <v>12.81437125748503</v>
      </c>
      <c r="N6" s="32">
        <v>113</v>
      </c>
      <c r="O6" s="6">
        <f t="shared" si="6"/>
        <v>13.532934131736527</v>
      </c>
      <c r="P6" s="34">
        <v>109</v>
      </c>
      <c r="Q6" s="6">
        <f t="shared" si="7"/>
        <v>13.053892215568863</v>
      </c>
      <c r="R6" s="32">
        <v>113</v>
      </c>
      <c r="S6" s="6">
        <f t="shared" si="8"/>
        <v>13.532934131736527</v>
      </c>
      <c r="T6" s="32">
        <v>112</v>
      </c>
      <c r="U6" s="6">
        <f t="shared" si="9"/>
        <v>13.41317365269461</v>
      </c>
      <c r="V6" s="32">
        <v>114</v>
      </c>
      <c r="W6" s="6">
        <f t="shared" si="10"/>
        <v>13.652694610778443</v>
      </c>
      <c r="X6" s="36">
        <v>123</v>
      </c>
      <c r="Y6" s="6">
        <f t="shared" si="11"/>
        <v>14.73053892215569</v>
      </c>
      <c r="Z6" s="30">
        <v>835</v>
      </c>
      <c r="AA6" s="72">
        <f t="shared" si="12"/>
        <v>109.41666666666667</v>
      </c>
      <c r="AB6" s="64">
        <f t="shared" si="13"/>
        <v>13.10379241516966</v>
      </c>
    </row>
    <row r="7" spans="1:28" ht="15">
      <c r="A7" s="101" t="s">
        <v>28</v>
      </c>
      <c r="B7" s="129">
        <v>37</v>
      </c>
      <c r="C7" s="6">
        <f t="shared" si="0"/>
        <v>11.11111111111111</v>
      </c>
      <c r="D7" s="32">
        <v>40</v>
      </c>
      <c r="E7" s="6">
        <f t="shared" si="1"/>
        <v>12.012012012012011</v>
      </c>
      <c r="F7" s="32">
        <v>36</v>
      </c>
      <c r="G7" s="6">
        <f t="shared" si="2"/>
        <v>10.81081081081081</v>
      </c>
      <c r="H7" s="32">
        <v>36</v>
      </c>
      <c r="I7" s="6">
        <f t="shared" si="3"/>
        <v>10.81081081081081</v>
      </c>
      <c r="J7" s="32">
        <v>44</v>
      </c>
      <c r="K7" s="6">
        <f t="shared" si="4"/>
        <v>13.213213213213212</v>
      </c>
      <c r="L7" s="32">
        <v>49</v>
      </c>
      <c r="M7" s="6">
        <f t="shared" si="5"/>
        <v>14.714714714714713</v>
      </c>
      <c r="N7" s="32">
        <v>57</v>
      </c>
      <c r="O7" s="6">
        <f t="shared" si="6"/>
        <v>17.117117117117118</v>
      </c>
      <c r="P7" s="34">
        <v>54</v>
      </c>
      <c r="Q7" s="6">
        <f t="shared" si="7"/>
        <v>16.216216216216218</v>
      </c>
      <c r="R7" s="32">
        <v>45</v>
      </c>
      <c r="S7" s="6">
        <f t="shared" si="8"/>
        <v>13.513513513513514</v>
      </c>
      <c r="T7" s="32">
        <v>46</v>
      </c>
      <c r="U7" s="6">
        <f t="shared" si="9"/>
        <v>13.813813813813812</v>
      </c>
      <c r="V7" s="32">
        <v>48</v>
      </c>
      <c r="W7" s="6">
        <f t="shared" si="10"/>
        <v>14.414414414414415</v>
      </c>
      <c r="X7" s="36">
        <v>53</v>
      </c>
      <c r="Y7" s="6">
        <f t="shared" si="11"/>
        <v>15.915915915915916</v>
      </c>
      <c r="Z7" s="30">
        <v>333</v>
      </c>
      <c r="AA7" s="72">
        <f t="shared" si="12"/>
        <v>45.416666666666664</v>
      </c>
      <c r="AB7" s="64">
        <f t="shared" si="13"/>
        <v>13.638638638638637</v>
      </c>
    </row>
    <row r="8" spans="1:28" ht="15">
      <c r="A8" s="101" t="s">
        <v>2</v>
      </c>
      <c r="B8" s="32">
        <v>23</v>
      </c>
      <c r="C8" s="6">
        <f t="shared" si="0"/>
        <v>11.616161616161616</v>
      </c>
      <c r="D8" s="32">
        <v>26</v>
      </c>
      <c r="E8" s="6">
        <f t="shared" si="1"/>
        <v>13.131313131313133</v>
      </c>
      <c r="F8" s="32">
        <v>34</v>
      </c>
      <c r="G8" s="6">
        <f t="shared" si="2"/>
        <v>17.17171717171717</v>
      </c>
      <c r="H8" s="32">
        <v>28</v>
      </c>
      <c r="I8" s="6">
        <f t="shared" si="3"/>
        <v>14.14141414141414</v>
      </c>
      <c r="J8" s="32">
        <v>27</v>
      </c>
      <c r="K8" s="6">
        <f t="shared" si="4"/>
        <v>13.636363636363635</v>
      </c>
      <c r="L8" s="32">
        <v>29</v>
      </c>
      <c r="M8" s="6">
        <f t="shared" si="5"/>
        <v>14.646464646464647</v>
      </c>
      <c r="N8" s="32">
        <v>27</v>
      </c>
      <c r="O8" s="6">
        <f t="shared" si="6"/>
        <v>13.636363636363635</v>
      </c>
      <c r="P8" s="34">
        <v>26</v>
      </c>
      <c r="Q8" s="6">
        <f t="shared" si="7"/>
        <v>13.131313131313133</v>
      </c>
      <c r="R8" s="32">
        <v>28</v>
      </c>
      <c r="S8" s="6">
        <f t="shared" si="8"/>
        <v>14.14141414141414</v>
      </c>
      <c r="T8" s="32">
        <v>24</v>
      </c>
      <c r="U8" s="6">
        <f t="shared" si="9"/>
        <v>12.121212121212121</v>
      </c>
      <c r="V8" s="32">
        <v>27</v>
      </c>
      <c r="W8" s="6">
        <f t="shared" si="10"/>
        <v>13.636363636363635</v>
      </c>
      <c r="X8" s="36">
        <v>30</v>
      </c>
      <c r="Y8" s="6">
        <f t="shared" si="11"/>
        <v>15.151515151515152</v>
      </c>
      <c r="Z8" s="30">
        <v>198</v>
      </c>
      <c r="AA8" s="72">
        <f t="shared" si="12"/>
        <v>27.416666666666668</v>
      </c>
      <c r="AB8" s="64">
        <f t="shared" si="13"/>
        <v>13.846801346801346</v>
      </c>
    </row>
    <row r="9" spans="1:28" ht="15">
      <c r="A9" s="101" t="s">
        <v>9</v>
      </c>
      <c r="B9" s="32">
        <v>128</v>
      </c>
      <c r="C9" s="6">
        <f t="shared" si="0"/>
        <v>15.274463007159905</v>
      </c>
      <c r="D9" s="32">
        <v>130</v>
      </c>
      <c r="E9" s="6">
        <f t="shared" si="1"/>
        <v>15.513126491646778</v>
      </c>
      <c r="F9" s="32">
        <v>109</v>
      </c>
      <c r="G9" s="6">
        <f t="shared" si="2"/>
        <v>13.007159904534607</v>
      </c>
      <c r="H9" s="32">
        <v>108</v>
      </c>
      <c r="I9" s="6">
        <f t="shared" si="3"/>
        <v>12.887828162291171</v>
      </c>
      <c r="J9" s="32">
        <v>105</v>
      </c>
      <c r="K9" s="6">
        <f t="shared" si="4"/>
        <v>12.529832935560858</v>
      </c>
      <c r="L9" s="32">
        <v>110</v>
      </c>
      <c r="M9" s="6">
        <f t="shared" si="5"/>
        <v>13.126491646778044</v>
      </c>
      <c r="N9" s="32">
        <v>116</v>
      </c>
      <c r="O9" s="6">
        <f t="shared" si="6"/>
        <v>13.842482100238662</v>
      </c>
      <c r="P9" s="34">
        <v>112</v>
      </c>
      <c r="Q9" s="6">
        <f t="shared" si="7"/>
        <v>13.365155131264917</v>
      </c>
      <c r="R9" s="32">
        <v>116</v>
      </c>
      <c r="S9" s="6">
        <f t="shared" si="8"/>
        <v>13.842482100238662</v>
      </c>
      <c r="T9" s="32">
        <v>114</v>
      </c>
      <c r="U9" s="6">
        <f t="shared" si="9"/>
        <v>13.60381861575179</v>
      </c>
      <c r="V9" s="32">
        <v>119</v>
      </c>
      <c r="W9" s="6">
        <f t="shared" si="10"/>
        <v>14.200477326968974</v>
      </c>
      <c r="X9" s="36">
        <v>130</v>
      </c>
      <c r="Y9" s="6">
        <f t="shared" si="11"/>
        <v>15.513126491646778</v>
      </c>
      <c r="Z9" s="30">
        <v>838</v>
      </c>
      <c r="AA9" s="72">
        <f t="shared" si="12"/>
        <v>116.41666666666667</v>
      </c>
      <c r="AB9" s="64">
        <f t="shared" si="13"/>
        <v>13.892203659506762</v>
      </c>
    </row>
    <row r="10" spans="1:28" ht="15">
      <c r="A10" s="101" t="s">
        <v>27</v>
      </c>
      <c r="B10" s="32">
        <v>230</v>
      </c>
      <c r="C10" s="6">
        <f t="shared" si="0"/>
        <v>13.561320754716983</v>
      </c>
      <c r="D10" s="32">
        <v>235</v>
      </c>
      <c r="E10" s="6">
        <f t="shared" si="1"/>
        <v>13.856132075471697</v>
      </c>
      <c r="F10" s="32">
        <v>231</v>
      </c>
      <c r="G10" s="6">
        <f t="shared" si="2"/>
        <v>13.620283018867923</v>
      </c>
      <c r="H10" s="32">
        <v>239</v>
      </c>
      <c r="I10" s="6">
        <f t="shared" si="3"/>
        <v>14.091981132075471</v>
      </c>
      <c r="J10" s="32">
        <v>221</v>
      </c>
      <c r="K10" s="6">
        <f t="shared" si="4"/>
        <v>13.03066037735849</v>
      </c>
      <c r="L10" s="32">
        <v>225</v>
      </c>
      <c r="M10" s="6">
        <f t="shared" si="5"/>
        <v>13.266509433962264</v>
      </c>
      <c r="N10" s="32">
        <v>226</v>
      </c>
      <c r="O10" s="6">
        <f t="shared" si="6"/>
        <v>13.325471698113208</v>
      </c>
      <c r="P10" s="34">
        <v>235</v>
      </c>
      <c r="Q10" s="6">
        <f t="shared" si="7"/>
        <v>13.856132075471697</v>
      </c>
      <c r="R10" s="32">
        <v>248</v>
      </c>
      <c r="S10" s="6">
        <f t="shared" si="8"/>
        <v>14.622641509433961</v>
      </c>
      <c r="T10" s="32">
        <v>253</v>
      </c>
      <c r="U10" s="6">
        <f t="shared" si="9"/>
        <v>14.91745283018868</v>
      </c>
      <c r="V10" s="32">
        <v>256</v>
      </c>
      <c r="W10" s="6">
        <f t="shared" si="10"/>
        <v>15.09433962264151</v>
      </c>
      <c r="X10" s="36">
        <v>264</v>
      </c>
      <c r="Y10" s="6">
        <f t="shared" si="11"/>
        <v>15.566037735849056</v>
      </c>
      <c r="Z10" s="30">
        <v>1696</v>
      </c>
      <c r="AA10" s="72">
        <f t="shared" si="12"/>
        <v>238.58333333333334</v>
      </c>
      <c r="AB10" s="64">
        <f t="shared" si="13"/>
        <v>14.067413522012579</v>
      </c>
    </row>
    <row r="11" spans="1:28" ht="15">
      <c r="A11" s="101" t="s">
        <v>7</v>
      </c>
      <c r="B11" s="32">
        <v>93</v>
      </c>
      <c r="C11" s="6">
        <f t="shared" si="0"/>
        <v>15.121951219512194</v>
      </c>
      <c r="D11" s="32">
        <v>88</v>
      </c>
      <c r="E11" s="6">
        <f t="shared" si="1"/>
        <v>14.308943089430896</v>
      </c>
      <c r="F11" s="32">
        <v>82</v>
      </c>
      <c r="G11" s="6">
        <f t="shared" si="2"/>
        <v>13.333333333333334</v>
      </c>
      <c r="H11" s="32">
        <v>81</v>
      </c>
      <c r="I11" s="6">
        <f t="shared" si="3"/>
        <v>13.170731707317074</v>
      </c>
      <c r="J11" s="32">
        <v>78</v>
      </c>
      <c r="K11" s="6">
        <f t="shared" si="4"/>
        <v>12.682926829268293</v>
      </c>
      <c r="L11" s="32">
        <v>89</v>
      </c>
      <c r="M11" s="6">
        <f t="shared" si="5"/>
        <v>14.471544715447154</v>
      </c>
      <c r="N11" s="32">
        <v>96</v>
      </c>
      <c r="O11" s="6">
        <f t="shared" si="6"/>
        <v>15.609756097560975</v>
      </c>
      <c r="P11" s="34">
        <v>95</v>
      </c>
      <c r="Q11" s="6">
        <f t="shared" si="7"/>
        <v>15.447154471544716</v>
      </c>
      <c r="R11" s="32">
        <v>91</v>
      </c>
      <c r="S11" s="6">
        <f t="shared" si="8"/>
        <v>14.796747967479677</v>
      </c>
      <c r="T11" s="32">
        <v>89</v>
      </c>
      <c r="U11" s="6">
        <f t="shared" si="9"/>
        <v>14.471544715447154</v>
      </c>
      <c r="V11" s="32">
        <v>84</v>
      </c>
      <c r="W11" s="6">
        <f t="shared" si="10"/>
        <v>13.658536585365855</v>
      </c>
      <c r="X11" s="36">
        <v>92</v>
      </c>
      <c r="Y11" s="6">
        <f t="shared" si="11"/>
        <v>14.959349593495935</v>
      </c>
      <c r="Z11" s="30">
        <v>615</v>
      </c>
      <c r="AA11" s="72">
        <f t="shared" si="12"/>
        <v>88.16666666666667</v>
      </c>
      <c r="AB11" s="64">
        <f t="shared" si="13"/>
        <v>14.336043360433607</v>
      </c>
    </row>
    <row r="12" spans="1:28" ht="15">
      <c r="A12" s="101" t="s">
        <v>43</v>
      </c>
      <c r="B12" s="32">
        <v>2611</v>
      </c>
      <c r="C12" s="6">
        <f t="shared" si="0"/>
        <v>14.081544601445367</v>
      </c>
      <c r="D12" s="32">
        <v>2587</v>
      </c>
      <c r="E12" s="6">
        <f t="shared" si="1"/>
        <v>13.95210872613526</v>
      </c>
      <c r="F12" s="32">
        <v>2574</v>
      </c>
      <c r="G12" s="6">
        <f t="shared" si="2"/>
        <v>13.881997627008952</v>
      </c>
      <c r="H12" s="32">
        <v>2532</v>
      </c>
      <c r="I12" s="6">
        <f t="shared" si="3"/>
        <v>13.655484845216264</v>
      </c>
      <c r="J12" s="32">
        <v>2496</v>
      </c>
      <c r="K12" s="6">
        <f t="shared" si="4"/>
        <v>13.461331032251106</v>
      </c>
      <c r="L12" s="32">
        <v>2614</v>
      </c>
      <c r="M12" s="6">
        <f t="shared" si="5"/>
        <v>14.09772408585913</v>
      </c>
      <c r="N12" s="32">
        <v>2753</v>
      </c>
      <c r="O12" s="6">
        <f t="shared" si="6"/>
        <v>14.8473735303635</v>
      </c>
      <c r="P12" s="34">
        <v>2805</v>
      </c>
      <c r="Q12" s="6">
        <f t="shared" si="7"/>
        <v>15.127817926868731</v>
      </c>
      <c r="R12" s="32">
        <v>2807</v>
      </c>
      <c r="S12" s="6">
        <f t="shared" si="8"/>
        <v>15.138604249811237</v>
      </c>
      <c r="T12" s="32">
        <v>2782</v>
      </c>
      <c r="U12" s="6">
        <f t="shared" si="9"/>
        <v>15.003775213029877</v>
      </c>
      <c r="V12" s="32">
        <v>2768</v>
      </c>
      <c r="W12" s="6">
        <f t="shared" si="10"/>
        <v>14.928270952432316</v>
      </c>
      <c r="X12" s="36">
        <v>2852</v>
      </c>
      <c r="Y12" s="6">
        <f t="shared" si="11"/>
        <v>15.38129651601769</v>
      </c>
      <c r="Z12" s="30">
        <v>18542</v>
      </c>
      <c r="AA12" s="72">
        <f t="shared" si="12"/>
        <v>2681.75</v>
      </c>
      <c r="AB12" s="64">
        <f t="shared" si="13"/>
        <v>14.46311077553662</v>
      </c>
    </row>
    <row r="13" spans="1:28" ht="15">
      <c r="A13" s="14" t="s">
        <v>26</v>
      </c>
      <c r="B13" s="32">
        <v>253</v>
      </c>
      <c r="C13" s="6">
        <f t="shared" si="0"/>
        <v>14.07902058987201</v>
      </c>
      <c r="D13" s="32">
        <v>250</v>
      </c>
      <c r="E13" s="6">
        <f t="shared" si="1"/>
        <v>13.912075681691707</v>
      </c>
      <c r="F13" s="32">
        <v>242</v>
      </c>
      <c r="G13" s="6">
        <f t="shared" si="2"/>
        <v>13.466889259877574</v>
      </c>
      <c r="H13" s="32">
        <v>234</v>
      </c>
      <c r="I13" s="6">
        <f t="shared" si="3"/>
        <v>13.02170283806344</v>
      </c>
      <c r="J13" s="32">
        <v>231</v>
      </c>
      <c r="K13" s="6">
        <f t="shared" si="4"/>
        <v>12.85475792988314</v>
      </c>
      <c r="L13" s="32">
        <v>240</v>
      </c>
      <c r="M13" s="6">
        <f t="shared" si="5"/>
        <v>13.35559265442404</v>
      </c>
      <c r="N13" s="32">
        <v>262</v>
      </c>
      <c r="O13" s="6">
        <f t="shared" si="6"/>
        <v>14.57985531441291</v>
      </c>
      <c r="P13" s="34">
        <v>275</v>
      </c>
      <c r="Q13" s="6">
        <f t="shared" si="7"/>
        <v>15.30328324986088</v>
      </c>
      <c r="R13" s="32">
        <v>276</v>
      </c>
      <c r="S13" s="6">
        <f t="shared" si="8"/>
        <v>15.358931552587645</v>
      </c>
      <c r="T13" s="32">
        <v>279</v>
      </c>
      <c r="U13" s="6">
        <f t="shared" si="9"/>
        <v>15.525876460767945</v>
      </c>
      <c r="V13" s="32">
        <v>296</v>
      </c>
      <c r="W13" s="6">
        <f t="shared" si="10"/>
        <v>16.471897607122983</v>
      </c>
      <c r="X13" s="36">
        <v>309</v>
      </c>
      <c r="Y13" s="6">
        <f t="shared" si="11"/>
        <v>17.195325542570952</v>
      </c>
      <c r="Z13" s="30">
        <v>1797</v>
      </c>
      <c r="AA13" s="72">
        <f t="shared" si="12"/>
        <v>262.25</v>
      </c>
      <c r="AB13" s="64">
        <f t="shared" si="13"/>
        <v>14.593767390094603</v>
      </c>
    </row>
    <row r="14" spans="1:28" ht="15">
      <c r="A14" s="96" t="s">
        <v>5</v>
      </c>
      <c r="B14" s="32">
        <v>56</v>
      </c>
      <c r="C14" s="6">
        <f t="shared" si="0"/>
        <v>15.258855585831062</v>
      </c>
      <c r="D14" s="32">
        <v>56</v>
      </c>
      <c r="E14" s="6">
        <f t="shared" si="1"/>
        <v>15.258855585831062</v>
      </c>
      <c r="F14" s="32">
        <v>61</v>
      </c>
      <c r="G14" s="6">
        <f t="shared" si="2"/>
        <v>16.62125340599455</v>
      </c>
      <c r="H14" s="32">
        <v>57</v>
      </c>
      <c r="I14" s="6">
        <f t="shared" si="3"/>
        <v>15.531335149863759</v>
      </c>
      <c r="J14" s="32">
        <v>49</v>
      </c>
      <c r="K14" s="6">
        <f t="shared" si="4"/>
        <v>13.35149863760218</v>
      </c>
      <c r="L14" s="32">
        <v>46</v>
      </c>
      <c r="M14" s="6">
        <f t="shared" si="5"/>
        <v>12.534059945504087</v>
      </c>
      <c r="N14" s="32">
        <v>45</v>
      </c>
      <c r="O14" s="6">
        <f t="shared" si="6"/>
        <v>12.26158038147139</v>
      </c>
      <c r="P14" s="34">
        <v>49</v>
      </c>
      <c r="Q14" s="6">
        <f t="shared" si="7"/>
        <v>13.35149863760218</v>
      </c>
      <c r="R14" s="32">
        <v>49</v>
      </c>
      <c r="S14" s="6">
        <f t="shared" si="8"/>
        <v>13.35149863760218</v>
      </c>
      <c r="T14" s="32">
        <v>55</v>
      </c>
      <c r="U14" s="6">
        <f t="shared" si="9"/>
        <v>14.986376021798364</v>
      </c>
      <c r="V14" s="32">
        <v>58</v>
      </c>
      <c r="W14" s="6">
        <f t="shared" si="10"/>
        <v>15.803814713896458</v>
      </c>
      <c r="X14" s="36">
        <v>67</v>
      </c>
      <c r="Y14" s="6">
        <f t="shared" si="11"/>
        <v>18.256130790190735</v>
      </c>
      <c r="Z14" s="30">
        <v>367</v>
      </c>
      <c r="AA14" s="72">
        <f t="shared" si="12"/>
        <v>54</v>
      </c>
      <c r="AB14" s="64">
        <f t="shared" si="13"/>
        <v>14.713896457765669</v>
      </c>
    </row>
    <row r="15" spans="1:28" ht="15">
      <c r="A15" s="101" t="s">
        <v>8</v>
      </c>
      <c r="B15" s="32">
        <v>113</v>
      </c>
      <c r="C15" s="6">
        <f t="shared" si="0"/>
        <v>13.404507710557533</v>
      </c>
      <c r="D15" s="32">
        <v>112</v>
      </c>
      <c r="E15" s="6">
        <f t="shared" si="1"/>
        <v>13.285883748517199</v>
      </c>
      <c r="F15" s="32">
        <v>111</v>
      </c>
      <c r="G15" s="6">
        <f t="shared" si="2"/>
        <v>13.167259786476867</v>
      </c>
      <c r="H15" s="32">
        <v>113</v>
      </c>
      <c r="I15" s="6">
        <f t="shared" si="3"/>
        <v>13.404507710557533</v>
      </c>
      <c r="J15" s="32">
        <v>117</v>
      </c>
      <c r="K15" s="6">
        <f t="shared" si="4"/>
        <v>13.87900355871886</v>
      </c>
      <c r="L15" s="32">
        <v>121</v>
      </c>
      <c r="M15" s="6">
        <f t="shared" si="5"/>
        <v>14.353499406880191</v>
      </c>
      <c r="N15" s="32">
        <v>128</v>
      </c>
      <c r="O15" s="6">
        <f t="shared" si="6"/>
        <v>15.183867141162516</v>
      </c>
      <c r="P15" s="34">
        <v>131</v>
      </c>
      <c r="Q15" s="6">
        <f t="shared" si="7"/>
        <v>15.539739027283511</v>
      </c>
      <c r="R15" s="32">
        <v>137</v>
      </c>
      <c r="S15" s="6">
        <f t="shared" si="8"/>
        <v>16.251482799525505</v>
      </c>
      <c r="T15" s="32">
        <v>131</v>
      </c>
      <c r="U15" s="6">
        <f t="shared" si="9"/>
        <v>15.539739027283511</v>
      </c>
      <c r="V15" s="32">
        <v>134</v>
      </c>
      <c r="W15" s="6">
        <f t="shared" si="10"/>
        <v>15.895610913404507</v>
      </c>
      <c r="X15" s="36">
        <v>145</v>
      </c>
      <c r="Y15" s="6">
        <f t="shared" si="11"/>
        <v>17.200474495848162</v>
      </c>
      <c r="Z15" s="30">
        <v>843</v>
      </c>
      <c r="AA15" s="72">
        <f t="shared" si="12"/>
        <v>124.41666666666667</v>
      </c>
      <c r="AB15" s="64">
        <f t="shared" si="13"/>
        <v>14.758797943851325</v>
      </c>
    </row>
    <row r="16" spans="1:28" ht="15">
      <c r="A16" s="101" t="s">
        <v>6</v>
      </c>
      <c r="B16" s="32">
        <v>80</v>
      </c>
      <c r="C16" s="6">
        <f t="shared" si="0"/>
        <v>13.62862010221465</v>
      </c>
      <c r="D16" s="32">
        <v>78</v>
      </c>
      <c r="E16" s="6">
        <f t="shared" si="1"/>
        <v>13.287904599659283</v>
      </c>
      <c r="F16" s="32">
        <v>76</v>
      </c>
      <c r="G16" s="6">
        <f t="shared" si="2"/>
        <v>12.947189097103918</v>
      </c>
      <c r="H16" s="32">
        <v>79</v>
      </c>
      <c r="I16" s="6">
        <f t="shared" si="3"/>
        <v>13.458262350936966</v>
      </c>
      <c r="J16" s="32">
        <v>80</v>
      </c>
      <c r="K16" s="6">
        <f t="shared" si="4"/>
        <v>13.62862010221465</v>
      </c>
      <c r="L16" s="32">
        <v>83</v>
      </c>
      <c r="M16" s="6">
        <f t="shared" si="5"/>
        <v>14.139693356047701</v>
      </c>
      <c r="N16" s="32">
        <v>84</v>
      </c>
      <c r="O16" s="6">
        <f t="shared" si="6"/>
        <v>14.310051107325384</v>
      </c>
      <c r="P16" s="34">
        <v>88</v>
      </c>
      <c r="Q16" s="6">
        <f t="shared" si="7"/>
        <v>14.991482112436117</v>
      </c>
      <c r="R16" s="32">
        <v>100</v>
      </c>
      <c r="S16" s="6">
        <f t="shared" si="8"/>
        <v>17.035775127768314</v>
      </c>
      <c r="T16" s="32">
        <v>95</v>
      </c>
      <c r="U16" s="6">
        <f t="shared" si="9"/>
        <v>16.183986371379895</v>
      </c>
      <c r="V16" s="32">
        <v>101</v>
      </c>
      <c r="W16" s="6">
        <f t="shared" si="10"/>
        <v>17.206132879045995</v>
      </c>
      <c r="X16" s="36">
        <v>101</v>
      </c>
      <c r="Y16" s="6">
        <f t="shared" si="11"/>
        <v>17.206132879045995</v>
      </c>
      <c r="Z16" s="30">
        <v>587</v>
      </c>
      <c r="AA16" s="72">
        <f t="shared" si="12"/>
        <v>87.08333333333333</v>
      </c>
      <c r="AB16" s="64">
        <f t="shared" si="13"/>
        <v>14.835320840431573</v>
      </c>
    </row>
    <row r="17" spans="1:28" ht="15">
      <c r="A17" s="101" t="s">
        <v>25</v>
      </c>
      <c r="B17" s="32">
        <v>374</v>
      </c>
      <c r="C17" s="6">
        <f t="shared" si="0"/>
        <v>13.575317604355716</v>
      </c>
      <c r="D17" s="32">
        <v>379</v>
      </c>
      <c r="E17" s="6">
        <f t="shared" si="1"/>
        <v>13.756805807622504</v>
      </c>
      <c r="F17" s="32">
        <v>383</v>
      </c>
      <c r="G17" s="6">
        <f t="shared" si="2"/>
        <v>13.901996370235933</v>
      </c>
      <c r="H17" s="32">
        <v>393</v>
      </c>
      <c r="I17" s="6">
        <f t="shared" si="3"/>
        <v>14.264972776769511</v>
      </c>
      <c r="J17" s="32">
        <v>386</v>
      </c>
      <c r="K17" s="6">
        <f t="shared" si="4"/>
        <v>14.010889292196008</v>
      </c>
      <c r="L17" s="32">
        <v>415</v>
      </c>
      <c r="M17" s="6">
        <f t="shared" si="5"/>
        <v>15.063520871143377</v>
      </c>
      <c r="N17" s="32">
        <v>421</v>
      </c>
      <c r="O17" s="6">
        <f t="shared" si="6"/>
        <v>15.28130671506352</v>
      </c>
      <c r="P17" s="34">
        <v>424</v>
      </c>
      <c r="Q17" s="6">
        <f t="shared" si="7"/>
        <v>15.390199637023594</v>
      </c>
      <c r="R17" s="32">
        <v>439</v>
      </c>
      <c r="S17" s="6">
        <f t="shared" si="8"/>
        <v>15.934664246823957</v>
      </c>
      <c r="T17" s="32">
        <v>439</v>
      </c>
      <c r="U17" s="6">
        <f t="shared" si="9"/>
        <v>15.934664246823957</v>
      </c>
      <c r="V17" s="32">
        <v>440</v>
      </c>
      <c r="W17" s="6">
        <f t="shared" si="10"/>
        <v>15.970961887477314</v>
      </c>
      <c r="X17" s="36">
        <v>456</v>
      </c>
      <c r="Y17" s="6">
        <f t="shared" si="11"/>
        <v>16.551724137931036</v>
      </c>
      <c r="Z17" s="30">
        <v>2755</v>
      </c>
      <c r="AA17" s="72">
        <f t="shared" si="12"/>
        <v>412.4166666666667</v>
      </c>
      <c r="AB17" s="64">
        <f t="shared" si="13"/>
        <v>14.969751966122203</v>
      </c>
    </row>
    <row r="18" spans="1:28" ht="15">
      <c r="A18" s="101" t="s">
        <v>3</v>
      </c>
      <c r="B18" s="32">
        <v>29</v>
      </c>
      <c r="C18" s="6">
        <f t="shared" si="0"/>
        <v>16.76300578034682</v>
      </c>
      <c r="D18" s="32">
        <v>33</v>
      </c>
      <c r="E18" s="6">
        <f t="shared" si="1"/>
        <v>19.07514450867052</v>
      </c>
      <c r="F18" s="32">
        <v>33</v>
      </c>
      <c r="G18" s="6">
        <f t="shared" si="2"/>
        <v>19.07514450867052</v>
      </c>
      <c r="H18" s="32">
        <v>26</v>
      </c>
      <c r="I18" s="6">
        <f t="shared" si="3"/>
        <v>15.028901734104046</v>
      </c>
      <c r="J18" s="32">
        <v>27</v>
      </c>
      <c r="K18" s="6">
        <f t="shared" si="4"/>
        <v>15.606936416184972</v>
      </c>
      <c r="L18" s="32">
        <v>28</v>
      </c>
      <c r="M18" s="6">
        <f t="shared" si="5"/>
        <v>16.184971098265898</v>
      </c>
      <c r="N18" s="32">
        <v>30</v>
      </c>
      <c r="O18" s="6">
        <f t="shared" si="6"/>
        <v>17.341040462427745</v>
      </c>
      <c r="P18" s="34">
        <v>26</v>
      </c>
      <c r="Q18" s="6">
        <f t="shared" si="7"/>
        <v>15.028901734104046</v>
      </c>
      <c r="R18" s="32">
        <v>27</v>
      </c>
      <c r="S18" s="6">
        <f t="shared" si="8"/>
        <v>15.606936416184972</v>
      </c>
      <c r="T18" s="32">
        <v>22</v>
      </c>
      <c r="U18" s="6">
        <f t="shared" si="9"/>
        <v>12.716763005780345</v>
      </c>
      <c r="V18" s="32">
        <v>25</v>
      </c>
      <c r="W18" s="6">
        <f t="shared" si="10"/>
        <v>14.450867052023122</v>
      </c>
      <c r="X18" s="36">
        <v>28</v>
      </c>
      <c r="Y18" s="6">
        <f t="shared" si="11"/>
        <v>16.184971098265898</v>
      </c>
      <c r="Z18" s="30">
        <v>173</v>
      </c>
      <c r="AA18" s="72">
        <f t="shared" si="12"/>
        <v>27.833333333333332</v>
      </c>
      <c r="AB18" s="64">
        <f t="shared" si="13"/>
        <v>16.088631984585742</v>
      </c>
    </row>
    <row r="19" spans="1:28" ht="15">
      <c r="A19" s="101" t="s">
        <v>1</v>
      </c>
      <c r="B19" s="32">
        <v>28</v>
      </c>
      <c r="C19" s="6">
        <f t="shared" si="0"/>
        <v>23.140495867768596</v>
      </c>
      <c r="D19" s="32">
        <v>27</v>
      </c>
      <c r="E19" s="6">
        <f t="shared" si="1"/>
        <v>22.31404958677686</v>
      </c>
      <c r="F19" s="32">
        <v>26</v>
      </c>
      <c r="G19" s="6">
        <f t="shared" si="2"/>
        <v>21.487603305785125</v>
      </c>
      <c r="H19" s="32">
        <v>22</v>
      </c>
      <c r="I19" s="6">
        <f t="shared" si="3"/>
        <v>18.181818181818183</v>
      </c>
      <c r="J19" s="32">
        <v>23</v>
      </c>
      <c r="K19" s="6">
        <f t="shared" si="4"/>
        <v>19.00826446280992</v>
      </c>
      <c r="L19" s="32">
        <v>24</v>
      </c>
      <c r="M19" s="6">
        <f t="shared" si="5"/>
        <v>19.834710743801654</v>
      </c>
      <c r="N19" s="32">
        <v>26</v>
      </c>
      <c r="O19" s="6">
        <f t="shared" si="6"/>
        <v>21.487603305785125</v>
      </c>
      <c r="P19" s="34">
        <v>26</v>
      </c>
      <c r="Q19" s="6">
        <f t="shared" si="7"/>
        <v>21.487603305785125</v>
      </c>
      <c r="R19" s="32">
        <v>23</v>
      </c>
      <c r="S19" s="6">
        <f t="shared" si="8"/>
        <v>19.00826446280992</v>
      </c>
      <c r="T19" s="32">
        <v>24</v>
      </c>
      <c r="U19" s="6">
        <f t="shared" si="9"/>
        <v>19.834710743801654</v>
      </c>
      <c r="V19" s="32">
        <v>24</v>
      </c>
      <c r="W19" s="6">
        <f t="shared" si="10"/>
        <v>19.834710743801654</v>
      </c>
      <c r="X19" s="36">
        <v>25</v>
      </c>
      <c r="Y19" s="6">
        <f t="shared" si="11"/>
        <v>20.66115702479339</v>
      </c>
      <c r="Z19" s="30">
        <v>121</v>
      </c>
      <c r="AA19" s="72">
        <f t="shared" si="12"/>
        <v>24.833333333333332</v>
      </c>
      <c r="AB19" s="64">
        <f t="shared" si="13"/>
        <v>20.52341597796143</v>
      </c>
    </row>
    <row r="20" spans="1:28" ht="15">
      <c r="A20" s="97" t="s">
        <v>4</v>
      </c>
      <c r="B20" s="42">
        <v>47</v>
      </c>
      <c r="C20" s="38">
        <f t="shared" si="0"/>
        <v>29.19254658385093</v>
      </c>
      <c r="D20" s="42">
        <v>45</v>
      </c>
      <c r="E20" s="38">
        <f t="shared" si="1"/>
        <v>27.95031055900621</v>
      </c>
      <c r="F20" s="42">
        <v>48</v>
      </c>
      <c r="G20" s="38">
        <f t="shared" si="2"/>
        <v>29.81366459627329</v>
      </c>
      <c r="H20" s="42">
        <v>42</v>
      </c>
      <c r="I20" s="38">
        <f t="shared" si="3"/>
        <v>26.08695652173913</v>
      </c>
      <c r="J20" s="42">
        <v>42</v>
      </c>
      <c r="K20" s="38">
        <f t="shared" si="4"/>
        <v>26.08695652173913</v>
      </c>
      <c r="L20" s="42">
        <v>46</v>
      </c>
      <c r="M20" s="38">
        <f t="shared" si="5"/>
        <v>28.57142857142857</v>
      </c>
      <c r="N20" s="42">
        <v>48</v>
      </c>
      <c r="O20" s="38">
        <f t="shared" si="6"/>
        <v>29.81366459627329</v>
      </c>
      <c r="P20" s="43">
        <v>43</v>
      </c>
      <c r="Q20" s="38">
        <f t="shared" si="7"/>
        <v>26.70807453416149</v>
      </c>
      <c r="R20" s="42">
        <v>44</v>
      </c>
      <c r="S20" s="38">
        <f t="shared" si="8"/>
        <v>27.32919254658385</v>
      </c>
      <c r="T20" s="42">
        <v>46</v>
      </c>
      <c r="U20" s="38">
        <f t="shared" si="9"/>
        <v>28.57142857142857</v>
      </c>
      <c r="V20" s="42">
        <v>49</v>
      </c>
      <c r="W20" s="38">
        <f t="shared" si="10"/>
        <v>30.434782608695656</v>
      </c>
      <c r="X20" s="44">
        <v>50</v>
      </c>
      <c r="Y20" s="38">
        <f t="shared" si="11"/>
        <v>31.05590062111801</v>
      </c>
      <c r="Z20" s="39">
        <v>161</v>
      </c>
      <c r="AA20" s="73">
        <f t="shared" si="12"/>
        <v>45.833333333333336</v>
      </c>
      <c r="AB20" s="64">
        <f t="shared" si="13"/>
        <v>28.467908902691512</v>
      </c>
    </row>
    <row r="21" spans="1:28" ht="16.5" thickBot="1">
      <c r="A21" s="19" t="s">
        <v>30</v>
      </c>
      <c r="B21" s="45">
        <f>SUM(B4:B20)</f>
        <v>4695</v>
      </c>
      <c r="C21" s="40">
        <f>(B21/$Z$21)*100</f>
        <v>13.853235372222713</v>
      </c>
      <c r="D21" s="45">
        <f>SUM(D4:D20)</f>
        <v>4674</v>
      </c>
      <c r="E21" s="40">
        <f>(D21/$Z$21)*100</f>
        <v>13.791272019120122</v>
      </c>
      <c r="F21" s="45">
        <f>SUM(F4:F20)</f>
        <v>4616</v>
      </c>
      <c r="G21" s="40">
        <f>(F21/$Z$21)*100</f>
        <v>13.62013513912248</v>
      </c>
      <c r="H21" s="45">
        <f>SUM(H4:H20)</f>
        <v>4539</v>
      </c>
      <c r="I21" s="40">
        <f>(H21/$Z$21)*100</f>
        <v>13.392936177746304</v>
      </c>
      <c r="J21" s="45">
        <f>SUM(J4:J20)</f>
        <v>4470</v>
      </c>
      <c r="K21" s="40">
        <f>(J21/$Z$21)*100</f>
        <v>13.189342303266354</v>
      </c>
      <c r="L21" s="45">
        <f>SUM(L4:L20)</f>
        <v>4694</v>
      </c>
      <c r="M21" s="40">
        <f>(L21/$Z$21)*100</f>
        <v>13.850284736360685</v>
      </c>
      <c r="N21" s="45">
        <f>SUM(N4:N20)</f>
        <v>4934</v>
      </c>
      <c r="O21" s="40">
        <f>(N21/$Z$21)*100</f>
        <v>14.558437343247471</v>
      </c>
      <c r="P21" s="45">
        <f>SUM(P4:P20)</f>
        <v>5028</v>
      </c>
      <c r="Q21" s="40">
        <f>(P21/$Z$21)*100</f>
        <v>14.835797114278126</v>
      </c>
      <c r="R21" s="45">
        <f>SUM(R4:R20)</f>
        <v>5061</v>
      </c>
      <c r="S21" s="40">
        <f>(R21/$Z$21)*100</f>
        <v>14.93316809772506</v>
      </c>
      <c r="T21" s="45">
        <f>SUM(T4:T20)</f>
        <v>5024</v>
      </c>
      <c r="U21" s="40">
        <f>(T21/$Z$21)*100</f>
        <v>14.823994570830013</v>
      </c>
      <c r="V21" s="45">
        <f>SUM(V4:V20)</f>
        <v>5057</v>
      </c>
      <c r="W21" s="40">
        <f>(V21/$Z$21)*100</f>
        <v>14.921365554276948</v>
      </c>
      <c r="X21" s="45">
        <f>SUM(X4:X20)</f>
        <v>5243</v>
      </c>
      <c r="Y21" s="40">
        <f>(X21/$Z$21)*100</f>
        <v>15.470183824614203</v>
      </c>
      <c r="Z21" s="46">
        <f>SUM(Z4:Z20)</f>
        <v>33891</v>
      </c>
      <c r="AA21" s="74">
        <f>SUM(AA4:AA20)</f>
        <v>4836.249999999999</v>
      </c>
      <c r="AB21" s="69">
        <f t="shared" si="13"/>
        <v>14.270012687734205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A2:AB2"/>
    <mergeCell ref="T2:U2"/>
    <mergeCell ref="X2:Y2"/>
    <mergeCell ref="V2:W2"/>
    <mergeCell ref="B2:C2"/>
    <mergeCell ref="D2:E2"/>
    <mergeCell ref="A2:A3"/>
    <mergeCell ref="Z2:Z3"/>
    <mergeCell ref="R2:S2"/>
    <mergeCell ref="P2:Q2"/>
    <mergeCell ref="N2:O2"/>
    <mergeCell ref="L2:M2"/>
    <mergeCell ref="H2:I2"/>
    <mergeCell ref="J2:K2"/>
    <mergeCell ref="F2:G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zoomScalePageLayoutView="0" workbookViewId="0" topLeftCell="A1">
      <pane xSplit="1" ySplit="3" topLeftCell="B4" activePane="bottomRight" state="frozen"/>
      <selection pane="topLeft" activeCell="AA21" sqref="AA21"/>
      <selection pane="topRight" activeCell="AA21" sqref="AA21"/>
      <selection pane="bottomLeft" activeCell="AA21" sqref="AA21"/>
      <selection pane="bottomRight" activeCell="O32" sqref="O32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51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10</v>
      </c>
      <c r="B4" s="31">
        <v>225</v>
      </c>
      <c r="C4" s="6">
        <f aca="true" t="shared" si="0" ref="C4:C20">(B4/Z4)*100</f>
        <v>12.661789532920654</v>
      </c>
      <c r="D4" s="31">
        <v>220</v>
      </c>
      <c r="E4" s="6">
        <f aca="true" t="shared" si="1" ref="E4:E20">D4/Z4*100</f>
        <v>12.380416432189083</v>
      </c>
      <c r="F4" s="31">
        <v>215</v>
      </c>
      <c r="G4" s="6">
        <f aca="true" t="shared" si="2" ref="G4:G20">F4/Z4*100</f>
        <v>12.099043331457512</v>
      </c>
      <c r="H4" s="31">
        <v>207</v>
      </c>
      <c r="I4" s="6">
        <f aca="true" t="shared" si="3" ref="I4:I20">H4/Z4*100</f>
        <v>11.648846370287</v>
      </c>
      <c r="J4" s="31">
        <v>211</v>
      </c>
      <c r="K4" s="6">
        <f aca="true" t="shared" si="4" ref="K4:K20">J4/Z4*100</f>
        <v>11.873944850872256</v>
      </c>
      <c r="L4" s="31">
        <v>223</v>
      </c>
      <c r="M4" s="6">
        <f aca="true" t="shared" si="5" ref="M4:M20">L4/Z4*100</f>
        <v>12.549240292628024</v>
      </c>
      <c r="N4" s="31">
        <v>231</v>
      </c>
      <c r="O4" s="6">
        <f aca="true" t="shared" si="6" ref="O4:O20">N4/Z4*100</f>
        <v>12.999437253798538</v>
      </c>
      <c r="P4" s="33">
        <v>227</v>
      </c>
      <c r="Q4" s="6">
        <f aca="true" t="shared" si="7" ref="Q4:Q20">P4/Z4*100</f>
        <v>12.774338773213282</v>
      </c>
      <c r="R4" s="31">
        <v>215</v>
      </c>
      <c r="S4" s="6">
        <f aca="true" t="shared" si="8" ref="S4:S20">R4/Z4*100</f>
        <v>12.099043331457512</v>
      </c>
      <c r="T4" s="31">
        <v>212</v>
      </c>
      <c r="U4" s="6">
        <f aca="true" t="shared" si="9" ref="U4:U20">T4/Z4*100</f>
        <v>11.930219471018571</v>
      </c>
      <c r="V4" s="31">
        <v>215</v>
      </c>
      <c r="W4" s="6">
        <f aca="true" t="shared" si="10" ref="W4:W20">V4/$Z4*100</f>
        <v>12.099043331457512</v>
      </c>
      <c r="X4" s="35">
        <v>234</v>
      </c>
      <c r="Y4" s="6">
        <f aca="true" t="shared" si="11" ref="Y4:Y20">X4/$Z4*100</f>
        <v>13.168261114237477</v>
      </c>
      <c r="Z4" s="29">
        <v>1777</v>
      </c>
      <c r="AA4" s="71">
        <f aca="true" t="shared" si="12" ref="AA4:AA20">AVERAGE(X4,V4,T4,R4,P4,N4,L4,J4,H4,F4,D4,B4)</f>
        <v>219.58333333333334</v>
      </c>
      <c r="AB4" s="64">
        <f aca="true" t="shared" si="13" ref="AB4:AB21">AA4/Z4*100</f>
        <v>12.356968673794785</v>
      </c>
    </row>
    <row r="5" spans="1:28" ht="15">
      <c r="A5" s="101" t="s">
        <v>28</v>
      </c>
      <c r="B5" s="129">
        <v>50</v>
      </c>
      <c r="C5" s="6">
        <f t="shared" si="0"/>
        <v>14.285714285714285</v>
      </c>
      <c r="D5" s="32">
        <v>50</v>
      </c>
      <c r="E5" s="6">
        <f t="shared" si="1"/>
        <v>14.285714285714285</v>
      </c>
      <c r="F5" s="32">
        <v>51</v>
      </c>
      <c r="G5" s="6">
        <f t="shared" si="2"/>
        <v>14.571428571428571</v>
      </c>
      <c r="H5" s="32">
        <v>45</v>
      </c>
      <c r="I5" s="6">
        <f t="shared" si="3"/>
        <v>12.857142857142856</v>
      </c>
      <c r="J5" s="32">
        <v>42</v>
      </c>
      <c r="K5" s="6">
        <f t="shared" si="4"/>
        <v>12</v>
      </c>
      <c r="L5" s="32">
        <v>42</v>
      </c>
      <c r="M5" s="6">
        <f t="shared" si="5"/>
        <v>12</v>
      </c>
      <c r="N5" s="32">
        <v>47</v>
      </c>
      <c r="O5" s="6">
        <f t="shared" si="6"/>
        <v>13.428571428571429</v>
      </c>
      <c r="P5" s="34">
        <v>49</v>
      </c>
      <c r="Q5" s="6">
        <f t="shared" si="7"/>
        <v>14.000000000000002</v>
      </c>
      <c r="R5" s="32">
        <v>41</v>
      </c>
      <c r="S5" s="6">
        <f t="shared" si="8"/>
        <v>11.714285714285715</v>
      </c>
      <c r="T5" s="32">
        <v>35</v>
      </c>
      <c r="U5" s="6">
        <f t="shared" si="9"/>
        <v>10</v>
      </c>
      <c r="V5" s="32">
        <v>35</v>
      </c>
      <c r="W5" s="6">
        <f t="shared" si="10"/>
        <v>10</v>
      </c>
      <c r="X5" s="36">
        <v>36</v>
      </c>
      <c r="Y5" s="6">
        <f t="shared" si="11"/>
        <v>10.285714285714285</v>
      </c>
      <c r="Z5" s="30">
        <v>350</v>
      </c>
      <c r="AA5" s="72">
        <f t="shared" si="12"/>
        <v>43.583333333333336</v>
      </c>
      <c r="AB5" s="64">
        <f t="shared" si="13"/>
        <v>12.452380952380954</v>
      </c>
    </row>
    <row r="6" spans="1:28" ht="15">
      <c r="A6" s="101" t="s">
        <v>11</v>
      </c>
      <c r="B6" s="32">
        <v>337</v>
      </c>
      <c r="C6" s="6">
        <f t="shared" si="0"/>
        <v>14.389410760034158</v>
      </c>
      <c r="D6" s="32">
        <v>323</v>
      </c>
      <c r="E6" s="6">
        <f t="shared" si="1"/>
        <v>13.791631084543127</v>
      </c>
      <c r="F6" s="32">
        <v>314</v>
      </c>
      <c r="G6" s="6">
        <f t="shared" si="2"/>
        <v>13.407344150298888</v>
      </c>
      <c r="H6" s="32">
        <v>296</v>
      </c>
      <c r="I6" s="6">
        <f t="shared" si="3"/>
        <v>12.63877028181042</v>
      </c>
      <c r="J6" s="32">
        <v>279</v>
      </c>
      <c r="K6" s="6">
        <f t="shared" si="4"/>
        <v>11.912894961571306</v>
      </c>
      <c r="L6" s="32">
        <v>314</v>
      </c>
      <c r="M6" s="6">
        <f t="shared" si="5"/>
        <v>13.407344150298888</v>
      </c>
      <c r="N6" s="32">
        <v>312</v>
      </c>
      <c r="O6" s="6">
        <f t="shared" si="6"/>
        <v>13.321947053800171</v>
      </c>
      <c r="P6" s="34">
        <v>302</v>
      </c>
      <c r="Q6" s="6">
        <f t="shared" si="7"/>
        <v>12.894961571306576</v>
      </c>
      <c r="R6" s="32">
        <v>292</v>
      </c>
      <c r="S6" s="6">
        <f t="shared" si="8"/>
        <v>12.46797608881298</v>
      </c>
      <c r="T6" s="32">
        <v>293</v>
      </c>
      <c r="U6" s="6">
        <f t="shared" si="9"/>
        <v>12.51067463706234</v>
      </c>
      <c r="V6" s="32">
        <v>303</v>
      </c>
      <c r="W6" s="6">
        <f t="shared" si="10"/>
        <v>12.937660119555936</v>
      </c>
      <c r="X6" s="36">
        <v>313</v>
      </c>
      <c r="Y6" s="6">
        <f t="shared" si="11"/>
        <v>13.36464560204953</v>
      </c>
      <c r="Z6" s="30">
        <v>2342</v>
      </c>
      <c r="AA6" s="72">
        <f t="shared" si="12"/>
        <v>306.5</v>
      </c>
      <c r="AB6" s="64">
        <f t="shared" si="13"/>
        <v>13.087105038428692</v>
      </c>
    </row>
    <row r="7" spans="1:28" ht="15">
      <c r="A7" s="101" t="s">
        <v>0</v>
      </c>
      <c r="B7" s="32">
        <v>125</v>
      </c>
      <c r="C7" s="6">
        <f t="shared" si="0"/>
        <v>14.863258026159334</v>
      </c>
      <c r="D7" s="32">
        <v>125</v>
      </c>
      <c r="E7" s="6">
        <f t="shared" si="1"/>
        <v>14.863258026159334</v>
      </c>
      <c r="F7" s="32">
        <v>119</v>
      </c>
      <c r="G7" s="6">
        <f t="shared" si="2"/>
        <v>14.149821640903687</v>
      </c>
      <c r="H7" s="32">
        <v>108</v>
      </c>
      <c r="I7" s="6">
        <f t="shared" si="3"/>
        <v>12.841854934601665</v>
      </c>
      <c r="J7" s="32">
        <v>104</v>
      </c>
      <c r="K7" s="6">
        <f t="shared" si="4"/>
        <v>12.366230677764566</v>
      </c>
      <c r="L7" s="32">
        <v>106</v>
      </c>
      <c r="M7" s="6">
        <f t="shared" si="5"/>
        <v>12.604042806183116</v>
      </c>
      <c r="N7" s="32">
        <v>107</v>
      </c>
      <c r="O7" s="6">
        <f t="shared" si="6"/>
        <v>12.72294887039239</v>
      </c>
      <c r="P7" s="34">
        <v>107</v>
      </c>
      <c r="Q7" s="6">
        <f t="shared" si="7"/>
        <v>12.72294887039239</v>
      </c>
      <c r="R7" s="32">
        <v>109</v>
      </c>
      <c r="S7" s="6">
        <f t="shared" si="8"/>
        <v>12.960760998810938</v>
      </c>
      <c r="T7" s="32">
        <v>108</v>
      </c>
      <c r="U7" s="6">
        <f t="shared" si="9"/>
        <v>12.841854934601665</v>
      </c>
      <c r="V7" s="32">
        <v>106</v>
      </c>
      <c r="W7" s="6">
        <f t="shared" si="10"/>
        <v>12.604042806183116</v>
      </c>
      <c r="X7" s="36">
        <v>114</v>
      </c>
      <c r="Y7" s="6">
        <f t="shared" si="11"/>
        <v>13.555291319857313</v>
      </c>
      <c r="Z7" s="30">
        <v>841</v>
      </c>
      <c r="AA7" s="72">
        <f t="shared" si="12"/>
        <v>111.5</v>
      </c>
      <c r="AB7" s="64">
        <f t="shared" si="13"/>
        <v>13.258026159334127</v>
      </c>
    </row>
    <row r="8" spans="1:28" ht="15">
      <c r="A8" s="101" t="s">
        <v>2</v>
      </c>
      <c r="B8" s="32">
        <v>29</v>
      </c>
      <c r="C8" s="6">
        <f t="shared" si="0"/>
        <v>15.263157894736842</v>
      </c>
      <c r="D8" s="32">
        <v>32</v>
      </c>
      <c r="E8" s="6">
        <f t="shared" si="1"/>
        <v>16.842105263157894</v>
      </c>
      <c r="F8" s="32">
        <v>32</v>
      </c>
      <c r="G8" s="6">
        <f t="shared" si="2"/>
        <v>16.842105263157894</v>
      </c>
      <c r="H8" s="32">
        <v>25</v>
      </c>
      <c r="I8" s="6">
        <f t="shared" si="3"/>
        <v>13.157894736842104</v>
      </c>
      <c r="J8" s="32">
        <v>21</v>
      </c>
      <c r="K8" s="6">
        <f t="shared" si="4"/>
        <v>11.052631578947368</v>
      </c>
      <c r="L8" s="32">
        <v>23</v>
      </c>
      <c r="M8" s="6">
        <f t="shared" si="5"/>
        <v>12.105263157894736</v>
      </c>
      <c r="N8" s="32">
        <v>25</v>
      </c>
      <c r="O8" s="6">
        <f t="shared" si="6"/>
        <v>13.157894736842104</v>
      </c>
      <c r="P8" s="34">
        <v>25</v>
      </c>
      <c r="Q8" s="6">
        <f t="shared" si="7"/>
        <v>13.157894736842104</v>
      </c>
      <c r="R8" s="32">
        <v>24</v>
      </c>
      <c r="S8" s="6">
        <f t="shared" si="8"/>
        <v>12.631578947368421</v>
      </c>
      <c r="T8" s="32">
        <v>27</v>
      </c>
      <c r="U8" s="6">
        <f t="shared" si="9"/>
        <v>14.210526315789473</v>
      </c>
      <c r="V8" s="32">
        <v>27</v>
      </c>
      <c r="W8" s="6">
        <f t="shared" si="10"/>
        <v>14.210526315789473</v>
      </c>
      <c r="X8" s="36">
        <v>33</v>
      </c>
      <c r="Y8" s="6">
        <f t="shared" si="11"/>
        <v>17.36842105263158</v>
      </c>
      <c r="Z8" s="30">
        <v>190</v>
      </c>
      <c r="AA8" s="72">
        <f t="shared" si="12"/>
        <v>26.916666666666668</v>
      </c>
      <c r="AB8" s="64">
        <f t="shared" si="13"/>
        <v>14.166666666666666</v>
      </c>
    </row>
    <row r="9" spans="1:28" ht="15">
      <c r="A9" s="101" t="s">
        <v>3</v>
      </c>
      <c r="B9" s="32">
        <v>29</v>
      </c>
      <c r="C9" s="6">
        <f t="shared" si="0"/>
        <v>16.76300578034682</v>
      </c>
      <c r="D9" s="32">
        <v>28</v>
      </c>
      <c r="E9" s="6">
        <f t="shared" si="1"/>
        <v>16.184971098265898</v>
      </c>
      <c r="F9" s="32">
        <v>28</v>
      </c>
      <c r="G9" s="6">
        <f t="shared" si="2"/>
        <v>16.184971098265898</v>
      </c>
      <c r="H9" s="32">
        <v>25</v>
      </c>
      <c r="I9" s="6">
        <f t="shared" si="3"/>
        <v>14.450867052023122</v>
      </c>
      <c r="J9" s="32">
        <v>23</v>
      </c>
      <c r="K9" s="6">
        <f t="shared" si="4"/>
        <v>13.294797687861271</v>
      </c>
      <c r="L9" s="32">
        <v>23</v>
      </c>
      <c r="M9" s="6">
        <f t="shared" si="5"/>
        <v>13.294797687861271</v>
      </c>
      <c r="N9" s="32">
        <v>22</v>
      </c>
      <c r="O9" s="6">
        <f t="shared" si="6"/>
        <v>12.716763005780345</v>
      </c>
      <c r="P9" s="34">
        <v>24</v>
      </c>
      <c r="Q9" s="6">
        <f t="shared" si="7"/>
        <v>13.872832369942195</v>
      </c>
      <c r="R9" s="32">
        <v>25</v>
      </c>
      <c r="S9" s="6">
        <f t="shared" si="8"/>
        <v>14.450867052023122</v>
      </c>
      <c r="T9" s="32">
        <v>25</v>
      </c>
      <c r="U9" s="6">
        <f t="shared" si="9"/>
        <v>14.450867052023122</v>
      </c>
      <c r="V9" s="32">
        <v>24</v>
      </c>
      <c r="W9" s="6">
        <f t="shared" si="10"/>
        <v>13.872832369942195</v>
      </c>
      <c r="X9" s="36">
        <v>28</v>
      </c>
      <c r="Y9" s="6">
        <f t="shared" si="11"/>
        <v>16.184971098265898</v>
      </c>
      <c r="Z9" s="30">
        <v>173</v>
      </c>
      <c r="AA9" s="72">
        <f t="shared" si="12"/>
        <v>25.333333333333332</v>
      </c>
      <c r="AB9" s="64">
        <f t="shared" si="13"/>
        <v>14.64354527938343</v>
      </c>
    </row>
    <row r="10" spans="1:28" ht="15">
      <c r="A10" s="101" t="s">
        <v>9</v>
      </c>
      <c r="B10" s="32">
        <v>137</v>
      </c>
      <c r="C10" s="6">
        <f t="shared" si="0"/>
        <v>16.30952380952381</v>
      </c>
      <c r="D10" s="32">
        <v>135</v>
      </c>
      <c r="E10" s="6">
        <f t="shared" si="1"/>
        <v>16.071428571428573</v>
      </c>
      <c r="F10" s="32">
        <v>137</v>
      </c>
      <c r="G10" s="6">
        <f t="shared" si="2"/>
        <v>16.30952380952381</v>
      </c>
      <c r="H10" s="32">
        <v>122</v>
      </c>
      <c r="I10" s="6">
        <f t="shared" si="3"/>
        <v>14.523809523809526</v>
      </c>
      <c r="J10" s="32">
        <v>117</v>
      </c>
      <c r="K10" s="6">
        <f t="shared" si="4"/>
        <v>13.928571428571429</v>
      </c>
      <c r="L10" s="32">
        <v>122</v>
      </c>
      <c r="M10" s="6">
        <f t="shared" si="5"/>
        <v>14.523809523809526</v>
      </c>
      <c r="N10" s="32">
        <v>121</v>
      </c>
      <c r="O10" s="6">
        <f t="shared" si="6"/>
        <v>14.404761904761903</v>
      </c>
      <c r="P10" s="34">
        <v>121</v>
      </c>
      <c r="Q10" s="6">
        <f t="shared" si="7"/>
        <v>14.404761904761903</v>
      </c>
      <c r="R10" s="32">
        <v>112</v>
      </c>
      <c r="S10" s="6">
        <f t="shared" si="8"/>
        <v>13.333333333333334</v>
      </c>
      <c r="T10" s="32">
        <v>116</v>
      </c>
      <c r="U10" s="6">
        <f t="shared" si="9"/>
        <v>13.80952380952381</v>
      </c>
      <c r="V10" s="32">
        <v>121</v>
      </c>
      <c r="W10" s="6">
        <f t="shared" si="10"/>
        <v>14.404761904761903</v>
      </c>
      <c r="X10" s="36">
        <v>133</v>
      </c>
      <c r="Y10" s="6">
        <f t="shared" si="11"/>
        <v>15.833333333333332</v>
      </c>
      <c r="Z10" s="30">
        <v>840</v>
      </c>
      <c r="AA10" s="72">
        <f t="shared" si="12"/>
        <v>124.5</v>
      </c>
      <c r="AB10" s="64">
        <f t="shared" si="13"/>
        <v>14.821428571428571</v>
      </c>
    </row>
    <row r="11" spans="1:28" ht="15">
      <c r="A11" s="101" t="s">
        <v>27</v>
      </c>
      <c r="B11" s="32">
        <v>290</v>
      </c>
      <c r="C11" s="6">
        <f t="shared" si="0"/>
        <v>16.8506682161534</v>
      </c>
      <c r="D11" s="32">
        <v>278</v>
      </c>
      <c r="E11" s="6">
        <f t="shared" si="1"/>
        <v>16.153399186519465</v>
      </c>
      <c r="F11" s="32">
        <v>277</v>
      </c>
      <c r="G11" s="6">
        <f t="shared" si="2"/>
        <v>16.09529343404997</v>
      </c>
      <c r="H11" s="32">
        <v>263</v>
      </c>
      <c r="I11" s="6">
        <f t="shared" si="3"/>
        <v>15.281812899477048</v>
      </c>
      <c r="J11" s="32">
        <v>252</v>
      </c>
      <c r="K11" s="6">
        <f t="shared" si="4"/>
        <v>14.642649622312609</v>
      </c>
      <c r="L11" s="32">
        <v>252</v>
      </c>
      <c r="M11" s="6">
        <f t="shared" si="5"/>
        <v>14.642649622312609</v>
      </c>
      <c r="N11" s="32">
        <v>254</v>
      </c>
      <c r="O11" s="6">
        <f t="shared" si="6"/>
        <v>14.758861127251599</v>
      </c>
      <c r="P11" s="34">
        <v>244</v>
      </c>
      <c r="Q11" s="6">
        <f t="shared" si="7"/>
        <v>14.177803602556653</v>
      </c>
      <c r="R11" s="32">
        <v>249</v>
      </c>
      <c r="S11" s="6">
        <f t="shared" si="8"/>
        <v>14.468332364904127</v>
      </c>
      <c r="T11" s="32">
        <v>243</v>
      </c>
      <c r="U11" s="6">
        <f t="shared" si="9"/>
        <v>14.11969785008716</v>
      </c>
      <c r="V11" s="32">
        <v>251</v>
      </c>
      <c r="W11" s="6">
        <f t="shared" si="10"/>
        <v>14.584543869843113</v>
      </c>
      <c r="X11" s="36">
        <v>272</v>
      </c>
      <c r="Y11" s="6">
        <f t="shared" si="11"/>
        <v>15.804764671702499</v>
      </c>
      <c r="Z11" s="30">
        <v>1721</v>
      </c>
      <c r="AA11" s="72">
        <f t="shared" si="12"/>
        <v>260.4166666666667</v>
      </c>
      <c r="AB11" s="64">
        <f t="shared" si="13"/>
        <v>15.131706372264189</v>
      </c>
    </row>
    <row r="12" spans="1:28" ht="15">
      <c r="A12" s="101" t="s">
        <v>7</v>
      </c>
      <c r="B12" s="32">
        <v>103</v>
      </c>
      <c r="C12" s="6">
        <f t="shared" si="0"/>
        <v>16.63974151857835</v>
      </c>
      <c r="D12" s="32">
        <v>105</v>
      </c>
      <c r="E12" s="6">
        <f t="shared" si="1"/>
        <v>16.962843295638123</v>
      </c>
      <c r="F12" s="32">
        <v>101</v>
      </c>
      <c r="G12" s="6">
        <f t="shared" si="2"/>
        <v>16.31663974151858</v>
      </c>
      <c r="H12" s="32">
        <v>97</v>
      </c>
      <c r="I12" s="6">
        <f t="shared" si="3"/>
        <v>15.670436187399032</v>
      </c>
      <c r="J12" s="32">
        <v>93</v>
      </c>
      <c r="K12" s="6">
        <f t="shared" si="4"/>
        <v>15.024232633279484</v>
      </c>
      <c r="L12" s="32">
        <v>88</v>
      </c>
      <c r="M12" s="6">
        <f t="shared" si="5"/>
        <v>14.216478190630049</v>
      </c>
      <c r="N12" s="32">
        <v>93</v>
      </c>
      <c r="O12" s="6">
        <f t="shared" si="6"/>
        <v>15.024232633279484</v>
      </c>
      <c r="P12" s="34">
        <v>96</v>
      </c>
      <c r="Q12" s="6">
        <f t="shared" si="7"/>
        <v>15.508885298869144</v>
      </c>
      <c r="R12" s="32">
        <v>92</v>
      </c>
      <c r="S12" s="6">
        <f t="shared" si="8"/>
        <v>14.862681744749596</v>
      </c>
      <c r="T12" s="32">
        <v>86</v>
      </c>
      <c r="U12" s="6">
        <f t="shared" si="9"/>
        <v>13.893376413570275</v>
      </c>
      <c r="V12" s="32">
        <v>85</v>
      </c>
      <c r="W12" s="6">
        <f t="shared" si="10"/>
        <v>13.731825525040387</v>
      </c>
      <c r="X12" s="36">
        <v>90</v>
      </c>
      <c r="Y12" s="6">
        <f t="shared" si="11"/>
        <v>14.539579967689823</v>
      </c>
      <c r="Z12" s="30">
        <v>619</v>
      </c>
      <c r="AA12" s="72">
        <f t="shared" si="12"/>
        <v>94.08333333333333</v>
      </c>
      <c r="AB12" s="64">
        <f t="shared" si="13"/>
        <v>15.199246095853528</v>
      </c>
    </row>
    <row r="13" spans="1:28" ht="15">
      <c r="A13" s="101" t="s">
        <v>43</v>
      </c>
      <c r="B13" s="32">
        <v>2949</v>
      </c>
      <c r="C13" s="6">
        <f t="shared" si="0"/>
        <v>15.59657287920457</v>
      </c>
      <c r="D13" s="32">
        <v>2926</v>
      </c>
      <c r="E13" s="6">
        <f t="shared" si="1"/>
        <v>15.474931246033425</v>
      </c>
      <c r="F13" s="32">
        <v>2921</v>
      </c>
      <c r="G13" s="6">
        <f t="shared" si="2"/>
        <v>15.448487412735352</v>
      </c>
      <c r="H13" s="32">
        <v>2855</v>
      </c>
      <c r="I13" s="6">
        <f t="shared" si="3"/>
        <v>15.09942881320076</v>
      </c>
      <c r="J13" s="32">
        <v>2813</v>
      </c>
      <c r="K13" s="6">
        <f t="shared" si="4"/>
        <v>14.877300613496933</v>
      </c>
      <c r="L13" s="32">
        <v>2850</v>
      </c>
      <c r="M13" s="6">
        <f t="shared" si="5"/>
        <v>15.072984979902687</v>
      </c>
      <c r="N13" s="32">
        <v>2961</v>
      </c>
      <c r="O13" s="6">
        <f t="shared" si="6"/>
        <v>15.66003807911995</v>
      </c>
      <c r="P13" s="34">
        <v>2927</v>
      </c>
      <c r="Q13" s="6">
        <f t="shared" si="7"/>
        <v>15.48022001269304</v>
      </c>
      <c r="R13" s="32">
        <v>2867</v>
      </c>
      <c r="S13" s="6">
        <f t="shared" si="8"/>
        <v>15.16289401311614</v>
      </c>
      <c r="T13" s="32">
        <v>2856</v>
      </c>
      <c r="U13" s="6">
        <f t="shared" si="9"/>
        <v>15.104717579860377</v>
      </c>
      <c r="V13" s="32">
        <v>2824</v>
      </c>
      <c r="W13" s="6">
        <f t="shared" si="10"/>
        <v>14.935477046752696</v>
      </c>
      <c r="X13" s="36">
        <v>2898</v>
      </c>
      <c r="Y13" s="6">
        <f t="shared" si="11"/>
        <v>15.326845779564206</v>
      </c>
      <c r="Z13" s="30">
        <v>18908</v>
      </c>
      <c r="AA13" s="72">
        <f t="shared" si="12"/>
        <v>2887.25</v>
      </c>
      <c r="AB13" s="64">
        <f t="shared" si="13"/>
        <v>15.269991537973345</v>
      </c>
    </row>
    <row r="14" spans="1:28" ht="15">
      <c r="A14" s="14" t="s">
        <v>26</v>
      </c>
      <c r="B14" s="32">
        <v>311</v>
      </c>
      <c r="C14" s="6">
        <f t="shared" si="0"/>
        <v>17.296996662958843</v>
      </c>
      <c r="D14" s="32">
        <v>314</v>
      </c>
      <c r="E14" s="6">
        <f t="shared" si="1"/>
        <v>17.46384872080089</v>
      </c>
      <c r="F14" s="32">
        <v>303</v>
      </c>
      <c r="G14" s="6">
        <f t="shared" si="2"/>
        <v>16.85205784204672</v>
      </c>
      <c r="H14" s="32">
        <v>276</v>
      </c>
      <c r="I14" s="6">
        <f t="shared" si="3"/>
        <v>15.350389321468297</v>
      </c>
      <c r="J14" s="32">
        <v>275</v>
      </c>
      <c r="K14" s="6">
        <f t="shared" si="4"/>
        <v>15.294771968854281</v>
      </c>
      <c r="L14" s="32">
        <v>271</v>
      </c>
      <c r="M14" s="6">
        <f t="shared" si="5"/>
        <v>15.07230255839822</v>
      </c>
      <c r="N14" s="32">
        <v>281</v>
      </c>
      <c r="O14" s="6">
        <f t="shared" si="6"/>
        <v>15.628476084538375</v>
      </c>
      <c r="P14" s="34">
        <v>282</v>
      </c>
      <c r="Q14" s="6">
        <f t="shared" si="7"/>
        <v>15.684093437152391</v>
      </c>
      <c r="R14" s="32">
        <v>277</v>
      </c>
      <c r="S14" s="6">
        <f t="shared" si="8"/>
        <v>15.406006674082315</v>
      </c>
      <c r="T14" s="32">
        <v>273</v>
      </c>
      <c r="U14" s="6">
        <f t="shared" si="9"/>
        <v>15.183537263626251</v>
      </c>
      <c r="V14" s="32">
        <v>273</v>
      </c>
      <c r="W14" s="6">
        <f t="shared" si="10"/>
        <v>15.183537263626251</v>
      </c>
      <c r="X14" s="36">
        <v>278</v>
      </c>
      <c r="Y14" s="6">
        <f t="shared" si="11"/>
        <v>15.461624026696331</v>
      </c>
      <c r="Z14" s="30">
        <v>1798</v>
      </c>
      <c r="AA14" s="72">
        <f t="shared" si="12"/>
        <v>284.5</v>
      </c>
      <c r="AB14" s="64">
        <f t="shared" si="13"/>
        <v>15.82313681868743</v>
      </c>
    </row>
    <row r="15" spans="1:28" ht="15">
      <c r="A15" s="101" t="s">
        <v>25</v>
      </c>
      <c r="B15" s="32">
        <v>466</v>
      </c>
      <c r="C15" s="6">
        <f t="shared" si="0"/>
        <v>16.89630166787527</v>
      </c>
      <c r="D15" s="32">
        <v>464</v>
      </c>
      <c r="E15" s="6">
        <f t="shared" si="1"/>
        <v>16.823785351704135</v>
      </c>
      <c r="F15" s="32">
        <v>464</v>
      </c>
      <c r="G15" s="6">
        <f t="shared" si="2"/>
        <v>16.823785351704135</v>
      </c>
      <c r="H15" s="32">
        <v>444</v>
      </c>
      <c r="I15" s="6">
        <f t="shared" si="3"/>
        <v>16.09862218999275</v>
      </c>
      <c r="J15" s="32">
        <v>423</v>
      </c>
      <c r="K15" s="6">
        <f t="shared" si="4"/>
        <v>15.337200870195794</v>
      </c>
      <c r="L15" s="32">
        <v>433</v>
      </c>
      <c r="M15" s="6">
        <f t="shared" si="5"/>
        <v>15.699782451051487</v>
      </c>
      <c r="N15" s="32">
        <v>441</v>
      </c>
      <c r="O15" s="6">
        <f t="shared" si="6"/>
        <v>15.989847715736042</v>
      </c>
      <c r="P15" s="34">
        <v>434</v>
      </c>
      <c r="Q15" s="6">
        <f t="shared" si="7"/>
        <v>15.736040609137056</v>
      </c>
      <c r="R15" s="32">
        <v>436</v>
      </c>
      <c r="S15" s="6">
        <f t="shared" si="8"/>
        <v>15.808556925308196</v>
      </c>
      <c r="T15" s="32">
        <v>430</v>
      </c>
      <c r="U15" s="6">
        <f t="shared" si="9"/>
        <v>15.59100797679478</v>
      </c>
      <c r="V15" s="32">
        <v>431</v>
      </c>
      <c r="W15" s="6">
        <f t="shared" si="10"/>
        <v>15.62726613488035</v>
      </c>
      <c r="X15" s="36">
        <v>443</v>
      </c>
      <c r="Y15" s="6">
        <f t="shared" si="11"/>
        <v>16.06236403190718</v>
      </c>
      <c r="Z15" s="30">
        <v>2758</v>
      </c>
      <c r="AA15" s="72">
        <f t="shared" si="12"/>
        <v>442.4166666666667</v>
      </c>
      <c r="AB15" s="64">
        <f t="shared" si="13"/>
        <v>16.041213439690598</v>
      </c>
    </row>
    <row r="16" spans="1:28" ht="15">
      <c r="A16" s="101" t="s">
        <v>6</v>
      </c>
      <c r="B16" s="32">
        <v>103</v>
      </c>
      <c r="C16" s="6">
        <f t="shared" si="0"/>
        <v>17.39864864864865</v>
      </c>
      <c r="D16" s="32">
        <v>104</v>
      </c>
      <c r="E16" s="6">
        <f t="shared" si="1"/>
        <v>17.56756756756757</v>
      </c>
      <c r="F16" s="32">
        <v>110</v>
      </c>
      <c r="G16" s="6">
        <f t="shared" si="2"/>
        <v>18.58108108108108</v>
      </c>
      <c r="H16" s="32">
        <v>107</v>
      </c>
      <c r="I16" s="6">
        <f t="shared" si="3"/>
        <v>18.074324324324326</v>
      </c>
      <c r="J16" s="32">
        <v>108</v>
      </c>
      <c r="K16" s="6">
        <f t="shared" si="4"/>
        <v>18.243243243243242</v>
      </c>
      <c r="L16" s="32">
        <v>101</v>
      </c>
      <c r="M16" s="6">
        <f t="shared" si="5"/>
        <v>17.06081081081081</v>
      </c>
      <c r="N16" s="32">
        <v>109</v>
      </c>
      <c r="O16" s="6">
        <f t="shared" si="6"/>
        <v>18.41216216216216</v>
      </c>
      <c r="P16" s="34">
        <v>99</v>
      </c>
      <c r="Q16" s="6">
        <f t="shared" si="7"/>
        <v>16.722972972972975</v>
      </c>
      <c r="R16" s="32">
        <v>99</v>
      </c>
      <c r="S16" s="6">
        <f t="shared" si="8"/>
        <v>16.722972972972975</v>
      </c>
      <c r="T16" s="32">
        <v>95</v>
      </c>
      <c r="U16" s="6">
        <f t="shared" si="9"/>
        <v>16.0472972972973</v>
      </c>
      <c r="V16" s="32">
        <v>93</v>
      </c>
      <c r="W16" s="6">
        <f t="shared" si="10"/>
        <v>15.70945945945946</v>
      </c>
      <c r="X16" s="36">
        <v>92</v>
      </c>
      <c r="Y16" s="6">
        <f t="shared" si="11"/>
        <v>15.54054054054054</v>
      </c>
      <c r="Z16" s="30">
        <v>592</v>
      </c>
      <c r="AA16" s="72">
        <f t="shared" si="12"/>
        <v>101.66666666666667</v>
      </c>
      <c r="AB16" s="64">
        <f t="shared" si="13"/>
        <v>17.173423423423422</v>
      </c>
    </row>
    <row r="17" spans="1:28" ht="15">
      <c r="A17" s="101" t="s">
        <v>8</v>
      </c>
      <c r="B17" s="32">
        <v>154</v>
      </c>
      <c r="C17" s="6">
        <f t="shared" si="0"/>
        <v>17.906976744186046</v>
      </c>
      <c r="D17" s="32">
        <v>161</v>
      </c>
      <c r="E17" s="6">
        <f t="shared" si="1"/>
        <v>18.72093023255814</v>
      </c>
      <c r="F17" s="32">
        <v>167</v>
      </c>
      <c r="G17" s="6">
        <f t="shared" si="2"/>
        <v>19.41860465116279</v>
      </c>
      <c r="H17" s="32">
        <v>150</v>
      </c>
      <c r="I17" s="6">
        <f t="shared" si="3"/>
        <v>17.441860465116278</v>
      </c>
      <c r="J17" s="32">
        <v>148</v>
      </c>
      <c r="K17" s="6">
        <f t="shared" si="4"/>
        <v>17.209302325581397</v>
      </c>
      <c r="L17" s="32">
        <v>149</v>
      </c>
      <c r="M17" s="6">
        <f t="shared" si="5"/>
        <v>17.325581395348838</v>
      </c>
      <c r="N17" s="32">
        <v>154</v>
      </c>
      <c r="O17" s="6">
        <f t="shared" si="6"/>
        <v>17.906976744186046</v>
      </c>
      <c r="P17" s="34">
        <v>158</v>
      </c>
      <c r="Q17" s="6">
        <f t="shared" si="7"/>
        <v>18.372093023255815</v>
      </c>
      <c r="R17" s="32">
        <v>160</v>
      </c>
      <c r="S17" s="6">
        <f t="shared" si="8"/>
        <v>18.6046511627907</v>
      </c>
      <c r="T17" s="32">
        <v>149</v>
      </c>
      <c r="U17" s="6">
        <f t="shared" si="9"/>
        <v>17.325581395348838</v>
      </c>
      <c r="V17" s="32">
        <v>156</v>
      </c>
      <c r="W17" s="6">
        <f t="shared" si="10"/>
        <v>18.13953488372093</v>
      </c>
      <c r="X17" s="36">
        <v>160</v>
      </c>
      <c r="Y17" s="6">
        <f t="shared" si="11"/>
        <v>18.6046511627907</v>
      </c>
      <c r="Z17" s="30">
        <v>860</v>
      </c>
      <c r="AA17" s="72">
        <f t="shared" si="12"/>
        <v>155.5</v>
      </c>
      <c r="AB17" s="64">
        <f t="shared" si="13"/>
        <v>18.08139534883721</v>
      </c>
    </row>
    <row r="18" spans="1:28" ht="15">
      <c r="A18" s="96" t="s">
        <v>5</v>
      </c>
      <c r="B18" s="32">
        <v>75</v>
      </c>
      <c r="C18" s="6">
        <f t="shared" si="0"/>
        <v>19.329896907216497</v>
      </c>
      <c r="D18" s="32">
        <v>82</v>
      </c>
      <c r="E18" s="6">
        <f t="shared" si="1"/>
        <v>21.1340206185567</v>
      </c>
      <c r="F18" s="32">
        <v>80</v>
      </c>
      <c r="G18" s="6">
        <f t="shared" si="2"/>
        <v>20.618556701030926</v>
      </c>
      <c r="H18" s="32">
        <v>72</v>
      </c>
      <c r="I18" s="6">
        <f t="shared" si="3"/>
        <v>18.556701030927837</v>
      </c>
      <c r="J18" s="32">
        <v>72</v>
      </c>
      <c r="K18" s="6">
        <f t="shared" si="4"/>
        <v>18.556701030927837</v>
      </c>
      <c r="L18" s="32">
        <v>68</v>
      </c>
      <c r="M18" s="6">
        <f t="shared" si="5"/>
        <v>17.525773195876287</v>
      </c>
      <c r="N18" s="32">
        <v>65</v>
      </c>
      <c r="O18" s="6">
        <f t="shared" si="6"/>
        <v>16.752577319587626</v>
      </c>
      <c r="P18" s="34">
        <v>66</v>
      </c>
      <c r="Q18" s="6">
        <f t="shared" si="7"/>
        <v>17.010309278350515</v>
      </c>
      <c r="R18" s="32">
        <v>69</v>
      </c>
      <c r="S18" s="6">
        <f t="shared" si="8"/>
        <v>17.783505154639176</v>
      </c>
      <c r="T18" s="32">
        <v>64</v>
      </c>
      <c r="U18" s="6">
        <f t="shared" si="9"/>
        <v>16.49484536082474</v>
      </c>
      <c r="V18" s="32">
        <v>66</v>
      </c>
      <c r="W18" s="6">
        <f t="shared" si="10"/>
        <v>17.010309278350515</v>
      </c>
      <c r="X18" s="36">
        <v>71</v>
      </c>
      <c r="Y18" s="6">
        <f t="shared" si="11"/>
        <v>18.298969072164947</v>
      </c>
      <c r="Z18" s="30">
        <v>388</v>
      </c>
      <c r="AA18" s="72">
        <f t="shared" si="12"/>
        <v>70.83333333333333</v>
      </c>
      <c r="AB18" s="64">
        <f t="shared" si="13"/>
        <v>18.256013745704465</v>
      </c>
    </row>
    <row r="19" spans="1:28" ht="15">
      <c r="A19" s="101" t="s">
        <v>1</v>
      </c>
      <c r="B19" s="32">
        <v>28</v>
      </c>
      <c r="C19" s="6">
        <f t="shared" si="0"/>
        <v>23.52941176470588</v>
      </c>
      <c r="D19" s="32">
        <v>30</v>
      </c>
      <c r="E19" s="6">
        <f t="shared" si="1"/>
        <v>25.210084033613445</v>
      </c>
      <c r="F19" s="32">
        <v>32</v>
      </c>
      <c r="G19" s="6">
        <f t="shared" si="2"/>
        <v>26.89075630252101</v>
      </c>
      <c r="H19" s="32">
        <v>33</v>
      </c>
      <c r="I19" s="6">
        <f t="shared" si="3"/>
        <v>27.73109243697479</v>
      </c>
      <c r="J19" s="32">
        <v>30</v>
      </c>
      <c r="K19" s="6">
        <f t="shared" si="4"/>
        <v>25.210084033613445</v>
      </c>
      <c r="L19" s="32">
        <v>31</v>
      </c>
      <c r="M19" s="6">
        <f t="shared" si="5"/>
        <v>26.05042016806723</v>
      </c>
      <c r="N19" s="32">
        <v>34</v>
      </c>
      <c r="O19" s="6">
        <f t="shared" si="6"/>
        <v>28.57142857142857</v>
      </c>
      <c r="P19" s="34">
        <v>34</v>
      </c>
      <c r="Q19" s="6">
        <f t="shared" si="7"/>
        <v>28.57142857142857</v>
      </c>
      <c r="R19" s="32">
        <v>35</v>
      </c>
      <c r="S19" s="6">
        <f t="shared" si="8"/>
        <v>29.411764705882355</v>
      </c>
      <c r="T19" s="32">
        <v>36</v>
      </c>
      <c r="U19" s="6">
        <f t="shared" si="9"/>
        <v>30.252100840336134</v>
      </c>
      <c r="V19" s="32">
        <v>37</v>
      </c>
      <c r="W19" s="6">
        <f t="shared" si="10"/>
        <v>31.092436974789916</v>
      </c>
      <c r="X19" s="36">
        <v>37</v>
      </c>
      <c r="Y19" s="6">
        <f t="shared" si="11"/>
        <v>31.092436974789916</v>
      </c>
      <c r="Z19" s="30">
        <v>119</v>
      </c>
      <c r="AA19" s="72">
        <f t="shared" si="12"/>
        <v>33.083333333333336</v>
      </c>
      <c r="AB19" s="64">
        <f t="shared" si="13"/>
        <v>27.801120448179272</v>
      </c>
    </row>
    <row r="20" spans="1:28" ht="15">
      <c r="A20" s="97" t="s">
        <v>4</v>
      </c>
      <c r="B20" s="42">
        <v>51</v>
      </c>
      <c r="C20" s="38">
        <f t="shared" si="0"/>
        <v>30.17751479289941</v>
      </c>
      <c r="D20" s="42">
        <v>50</v>
      </c>
      <c r="E20" s="38">
        <f t="shared" si="1"/>
        <v>29.585798816568047</v>
      </c>
      <c r="F20" s="42">
        <v>54</v>
      </c>
      <c r="G20" s="38">
        <f t="shared" si="2"/>
        <v>31.952662721893493</v>
      </c>
      <c r="H20" s="42">
        <v>47</v>
      </c>
      <c r="I20" s="38">
        <f t="shared" si="3"/>
        <v>27.810650887573964</v>
      </c>
      <c r="J20" s="42">
        <v>43</v>
      </c>
      <c r="K20" s="38">
        <f t="shared" si="4"/>
        <v>25.443786982248522</v>
      </c>
      <c r="L20" s="42">
        <v>49</v>
      </c>
      <c r="M20" s="38">
        <f t="shared" si="5"/>
        <v>28.994082840236686</v>
      </c>
      <c r="N20" s="42">
        <v>45</v>
      </c>
      <c r="O20" s="38">
        <f t="shared" si="6"/>
        <v>26.627218934911244</v>
      </c>
      <c r="P20" s="43">
        <v>41</v>
      </c>
      <c r="Q20" s="38">
        <f t="shared" si="7"/>
        <v>24.2603550295858</v>
      </c>
      <c r="R20" s="42">
        <v>47</v>
      </c>
      <c r="S20" s="38">
        <f t="shared" si="8"/>
        <v>27.810650887573964</v>
      </c>
      <c r="T20" s="42">
        <v>46</v>
      </c>
      <c r="U20" s="38">
        <f t="shared" si="9"/>
        <v>27.218934911242602</v>
      </c>
      <c r="V20" s="42">
        <v>47</v>
      </c>
      <c r="W20" s="38">
        <f t="shared" si="10"/>
        <v>27.810650887573964</v>
      </c>
      <c r="X20" s="44">
        <v>52</v>
      </c>
      <c r="Y20" s="38">
        <f t="shared" si="11"/>
        <v>30.76923076923077</v>
      </c>
      <c r="Z20" s="39">
        <v>169</v>
      </c>
      <c r="AA20" s="73">
        <f t="shared" si="12"/>
        <v>47.666666666666664</v>
      </c>
      <c r="AB20" s="64">
        <f t="shared" si="13"/>
        <v>28.205128205128204</v>
      </c>
    </row>
    <row r="21" spans="1:28" ht="16.5" thickBot="1">
      <c r="A21" s="19" t="s">
        <v>30</v>
      </c>
      <c r="B21" s="45">
        <f>SUM(B4:B20)</f>
        <v>5462</v>
      </c>
      <c r="C21" s="40">
        <f>(B21/$Z$21)*100</f>
        <v>15.857163594135578</v>
      </c>
      <c r="D21" s="45">
        <f>SUM(D4:D20)</f>
        <v>5427</v>
      </c>
      <c r="E21" s="40">
        <f>(D21/$Z$21)*100</f>
        <v>15.755552329801132</v>
      </c>
      <c r="F21" s="45">
        <f>SUM(F4:F20)</f>
        <v>5405</v>
      </c>
      <c r="G21" s="40">
        <f>(F21/$Z$21)*100</f>
        <v>15.69168239221948</v>
      </c>
      <c r="H21" s="45">
        <f>SUM(H4:H20)</f>
        <v>5172</v>
      </c>
      <c r="I21" s="40">
        <f>(H21/$Z$21)*100</f>
        <v>15.015241689650166</v>
      </c>
      <c r="J21" s="45">
        <f>SUM(J4:J20)</f>
        <v>5054</v>
      </c>
      <c r="K21" s="40">
        <f>(J21/$Z$21)*100</f>
        <v>14.672666569894034</v>
      </c>
      <c r="L21" s="45">
        <f>SUM(L4:L20)</f>
        <v>5145</v>
      </c>
      <c r="M21" s="40">
        <f>(L21/$Z$21)*100</f>
        <v>14.936855857163595</v>
      </c>
      <c r="N21" s="45">
        <f>SUM(N4:N20)</f>
        <v>5302</v>
      </c>
      <c r="O21" s="40">
        <f>(N21/$Z$21)*100</f>
        <v>15.39265495717811</v>
      </c>
      <c r="P21" s="45">
        <f>SUM(P4:P20)</f>
        <v>5236</v>
      </c>
      <c r="Q21" s="40">
        <f>(P21/$Z$21)*100</f>
        <v>15.201045144433154</v>
      </c>
      <c r="R21" s="45">
        <f>SUM(R4:R20)</f>
        <v>5149</v>
      </c>
      <c r="S21" s="40">
        <f>(R21/$Z$21)*100</f>
        <v>14.948468573087531</v>
      </c>
      <c r="T21" s="45">
        <f>SUM(T4:T20)</f>
        <v>5094</v>
      </c>
      <c r="U21" s="40">
        <f>(T21/$Z$21)*100</f>
        <v>14.7887937291334</v>
      </c>
      <c r="V21" s="45">
        <f>SUM(V4:V20)</f>
        <v>5094</v>
      </c>
      <c r="W21" s="40">
        <f>(V21/$Z$21)*100</f>
        <v>14.7887937291334</v>
      </c>
      <c r="X21" s="45">
        <f>SUM(X4:X20)</f>
        <v>5284</v>
      </c>
      <c r="Y21" s="40">
        <f>(X21/$Z$21)*100</f>
        <v>15.340397735520394</v>
      </c>
      <c r="Z21" s="46">
        <f>SUM(Z4:Z20)</f>
        <v>34445</v>
      </c>
      <c r="AA21" s="74">
        <f>SUM(AA4:AA20)</f>
        <v>5235.333333333334</v>
      </c>
      <c r="AB21" s="69">
        <f t="shared" si="13"/>
        <v>15.199109691779167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2:A3"/>
    <mergeCell ref="Z2:Z3"/>
    <mergeCell ref="R2:S2"/>
    <mergeCell ref="P2:Q2"/>
    <mergeCell ref="N2:O2"/>
    <mergeCell ref="L2:M2"/>
    <mergeCell ref="H2:I2"/>
    <mergeCell ref="J2:K2"/>
    <mergeCell ref="F2:G2"/>
    <mergeCell ref="AA2:AB2"/>
    <mergeCell ref="T2:U2"/>
    <mergeCell ref="X2:Y2"/>
    <mergeCell ref="V2:W2"/>
    <mergeCell ref="B2:C2"/>
    <mergeCell ref="D2:E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zoomScalePageLayoutView="0" workbookViewId="0" topLeftCell="A1">
      <pane xSplit="1" ySplit="3" topLeftCell="B4" activePane="bottomRight" state="frozen"/>
      <selection pane="topLeft" activeCell="AA21" sqref="AA21"/>
      <selection pane="topRight" activeCell="AA21" sqref="AA21"/>
      <selection pane="bottomLeft" activeCell="AA21" sqref="AA21"/>
      <selection pane="bottomRight" activeCell="P29" sqref="P29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54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0</v>
      </c>
      <c r="B4" s="31">
        <v>124</v>
      </c>
      <c r="C4" s="6">
        <f aca="true" t="shared" si="0" ref="C4:C20">(B4/Z4)*100</f>
        <v>14.74435196195006</v>
      </c>
      <c r="D4" s="31">
        <v>119</v>
      </c>
      <c r="E4" s="6">
        <f aca="true" t="shared" si="1" ref="E4:E20">D4/Z4*100</f>
        <v>14.149821640903687</v>
      </c>
      <c r="F4" s="31">
        <v>124</v>
      </c>
      <c r="G4" s="6">
        <f aca="true" t="shared" si="2" ref="G4:G20">F4/Z4*100</f>
        <v>14.74435196195006</v>
      </c>
      <c r="H4" s="31">
        <v>107</v>
      </c>
      <c r="I4" s="6">
        <f aca="true" t="shared" si="3" ref="I4:I20">H4/Z4*100</f>
        <v>12.72294887039239</v>
      </c>
      <c r="J4" s="31">
        <v>104</v>
      </c>
      <c r="K4" s="6">
        <f aca="true" t="shared" si="4" ref="K4:K20">J4/Z4*100</f>
        <v>12.366230677764566</v>
      </c>
      <c r="L4" s="31">
        <v>103</v>
      </c>
      <c r="M4" s="6">
        <f aca="true" t="shared" si="5" ref="M4:M20">L4/Z4*100</f>
        <v>12.247324613555291</v>
      </c>
      <c r="N4" s="31">
        <v>100</v>
      </c>
      <c r="O4" s="6">
        <f aca="true" t="shared" si="6" ref="O4:O20">N4/Z4*100</f>
        <v>11.890606420927467</v>
      </c>
      <c r="P4" s="33">
        <v>94</v>
      </c>
      <c r="Q4" s="6">
        <f aca="true" t="shared" si="7" ref="Q4:Q20">P4/Z4*100</f>
        <v>11.17717003567182</v>
      </c>
      <c r="R4" s="31">
        <v>93</v>
      </c>
      <c r="S4" s="6">
        <f aca="true" t="shared" si="8" ref="S4:S20">R4/Z4*100</f>
        <v>11.058263971462544</v>
      </c>
      <c r="T4" s="31">
        <v>93</v>
      </c>
      <c r="U4" s="6">
        <f aca="true" t="shared" si="9" ref="U4:U20">T4/Z4*100</f>
        <v>11.058263971462544</v>
      </c>
      <c r="V4" s="31">
        <v>96</v>
      </c>
      <c r="W4" s="6">
        <f aca="true" t="shared" si="10" ref="W4:W20">V4/$Z4*100</f>
        <v>11.414982164090368</v>
      </c>
      <c r="X4" s="35">
        <v>105</v>
      </c>
      <c r="Y4" s="6">
        <f aca="true" t="shared" si="11" ref="Y4:Y20">X4/$Z4*100</f>
        <v>12.48513674197384</v>
      </c>
      <c r="Z4" s="29">
        <v>841</v>
      </c>
      <c r="AA4" s="71">
        <f aca="true" t="shared" si="12" ref="AA4:AA20">AVERAGE(X4,V4,T4,R4,P4,N4,L4,J4,H4,F4,D4,B4)</f>
        <v>105.16666666666667</v>
      </c>
      <c r="AB4" s="64">
        <f aca="true" t="shared" si="13" ref="AB4:AB21">AA4/Z4*100</f>
        <v>12.504954419342054</v>
      </c>
    </row>
    <row r="5" spans="1:28" ht="15">
      <c r="A5" s="101" t="s">
        <v>28</v>
      </c>
      <c r="B5" s="129">
        <v>38</v>
      </c>
      <c r="C5" s="6">
        <f t="shared" si="0"/>
        <v>10.857142857142858</v>
      </c>
      <c r="D5" s="32">
        <v>40</v>
      </c>
      <c r="E5" s="6">
        <f t="shared" si="1"/>
        <v>11.428571428571429</v>
      </c>
      <c r="F5" s="32">
        <v>38</v>
      </c>
      <c r="G5" s="6">
        <f t="shared" si="2"/>
        <v>10.857142857142858</v>
      </c>
      <c r="H5" s="32">
        <v>35</v>
      </c>
      <c r="I5" s="6">
        <f t="shared" si="3"/>
        <v>10</v>
      </c>
      <c r="J5" s="32">
        <v>37</v>
      </c>
      <c r="K5" s="6">
        <f t="shared" si="4"/>
        <v>10.571428571428571</v>
      </c>
      <c r="L5" s="32">
        <v>41</v>
      </c>
      <c r="M5" s="6">
        <f t="shared" si="5"/>
        <v>11.714285714285715</v>
      </c>
      <c r="N5" s="32">
        <v>50</v>
      </c>
      <c r="O5" s="6">
        <f t="shared" si="6"/>
        <v>14.285714285714285</v>
      </c>
      <c r="P5" s="34">
        <v>49</v>
      </c>
      <c r="Q5" s="6">
        <f t="shared" si="7"/>
        <v>14.000000000000002</v>
      </c>
      <c r="R5" s="32">
        <v>45</v>
      </c>
      <c r="S5" s="6">
        <f t="shared" si="8"/>
        <v>12.857142857142856</v>
      </c>
      <c r="T5" s="32">
        <v>52</v>
      </c>
      <c r="U5" s="6">
        <f t="shared" si="9"/>
        <v>14.857142857142858</v>
      </c>
      <c r="V5" s="32">
        <v>50</v>
      </c>
      <c r="W5" s="6">
        <f t="shared" si="10"/>
        <v>14.285714285714285</v>
      </c>
      <c r="X5" s="36">
        <v>51</v>
      </c>
      <c r="Y5" s="6">
        <f t="shared" si="11"/>
        <v>14.571428571428571</v>
      </c>
      <c r="Z5" s="30">
        <v>350</v>
      </c>
      <c r="AA5" s="72">
        <f t="shared" si="12"/>
        <v>43.833333333333336</v>
      </c>
      <c r="AB5" s="64">
        <f t="shared" si="13"/>
        <v>12.523809523809524</v>
      </c>
    </row>
    <row r="6" spans="1:28" ht="15">
      <c r="A6" s="101" t="s">
        <v>11</v>
      </c>
      <c r="B6" s="32">
        <v>333</v>
      </c>
      <c r="C6" s="6">
        <f t="shared" si="0"/>
        <v>14.21861656703672</v>
      </c>
      <c r="D6" s="32">
        <v>336</v>
      </c>
      <c r="E6" s="6">
        <f t="shared" si="1"/>
        <v>14.346712211784798</v>
      </c>
      <c r="F6" s="32">
        <v>337</v>
      </c>
      <c r="G6" s="6">
        <f t="shared" si="2"/>
        <v>14.389410760034158</v>
      </c>
      <c r="H6" s="32">
        <v>312</v>
      </c>
      <c r="I6" s="6">
        <f t="shared" si="3"/>
        <v>13.321947053800171</v>
      </c>
      <c r="J6" s="32">
        <v>305</v>
      </c>
      <c r="K6" s="6">
        <f t="shared" si="4"/>
        <v>13.023057216054653</v>
      </c>
      <c r="L6" s="32">
        <v>301</v>
      </c>
      <c r="M6" s="6">
        <f t="shared" si="5"/>
        <v>12.852263023057217</v>
      </c>
      <c r="N6" s="32">
        <v>305</v>
      </c>
      <c r="O6" s="6">
        <f t="shared" si="6"/>
        <v>13.023057216054653</v>
      </c>
      <c r="P6" s="34">
        <v>304</v>
      </c>
      <c r="Q6" s="6">
        <f t="shared" si="7"/>
        <v>12.980358667805294</v>
      </c>
      <c r="R6" s="32">
        <v>283</v>
      </c>
      <c r="S6" s="6">
        <f t="shared" si="8"/>
        <v>12.083689154568745</v>
      </c>
      <c r="T6" s="32">
        <v>276</v>
      </c>
      <c r="U6" s="6">
        <f t="shared" si="9"/>
        <v>11.784799316823227</v>
      </c>
      <c r="V6" s="32">
        <v>280</v>
      </c>
      <c r="W6" s="6">
        <f t="shared" si="10"/>
        <v>11.955593509820666</v>
      </c>
      <c r="X6" s="36">
        <v>295</v>
      </c>
      <c r="Y6" s="6">
        <f t="shared" si="11"/>
        <v>12.59607173356106</v>
      </c>
      <c r="Z6" s="30">
        <v>2342</v>
      </c>
      <c r="AA6" s="72">
        <f t="shared" si="12"/>
        <v>305.5833333333333</v>
      </c>
      <c r="AB6" s="64">
        <f t="shared" si="13"/>
        <v>13.047964702533447</v>
      </c>
    </row>
    <row r="7" spans="1:28" ht="15">
      <c r="A7" s="101" t="s">
        <v>7</v>
      </c>
      <c r="B7" s="32">
        <v>93</v>
      </c>
      <c r="C7" s="6">
        <f t="shared" si="0"/>
        <v>15.024232633279484</v>
      </c>
      <c r="D7" s="32">
        <v>95</v>
      </c>
      <c r="E7" s="6">
        <f t="shared" si="1"/>
        <v>15.347334410339256</v>
      </c>
      <c r="F7" s="32">
        <v>97</v>
      </c>
      <c r="G7" s="6">
        <f t="shared" si="2"/>
        <v>15.670436187399032</v>
      </c>
      <c r="H7" s="32">
        <v>87</v>
      </c>
      <c r="I7" s="6">
        <f t="shared" si="3"/>
        <v>14.054927302100161</v>
      </c>
      <c r="J7" s="32">
        <v>79</v>
      </c>
      <c r="K7" s="6">
        <f t="shared" si="4"/>
        <v>12.762520193861066</v>
      </c>
      <c r="L7" s="32">
        <v>79</v>
      </c>
      <c r="M7" s="6">
        <f t="shared" si="5"/>
        <v>12.762520193861066</v>
      </c>
      <c r="N7" s="32">
        <v>81</v>
      </c>
      <c r="O7" s="6">
        <f t="shared" si="6"/>
        <v>13.08562197092084</v>
      </c>
      <c r="P7" s="34">
        <v>79</v>
      </c>
      <c r="Q7" s="6">
        <f t="shared" si="7"/>
        <v>12.762520193861066</v>
      </c>
      <c r="R7" s="32">
        <v>76</v>
      </c>
      <c r="S7" s="6">
        <f t="shared" si="8"/>
        <v>12.277867528271406</v>
      </c>
      <c r="T7" s="32">
        <v>77</v>
      </c>
      <c r="U7" s="6">
        <f t="shared" si="9"/>
        <v>12.439418416801292</v>
      </c>
      <c r="V7" s="32">
        <v>82</v>
      </c>
      <c r="W7" s="6">
        <f t="shared" si="10"/>
        <v>13.247172859450727</v>
      </c>
      <c r="X7" s="36">
        <v>86</v>
      </c>
      <c r="Y7" s="6">
        <f t="shared" si="11"/>
        <v>13.893376413570275</v>
      </c>
      <c r="Z7" s="30">
        <v>619</v>
      </c>
      <c r="AA7" s="72">
        <f t="shared" si="12"/>
        <v>84.25</v>
      </c>
      <c r="AB7" s="64">
        <f t="shared" si="13"/>
        <v>13.610662358642973</v>
      </c>
    </row>
    <row r="8" spans="1:28" ht="15">
      <c r="A8" s="101" t="s">
        <v>10</v>
      </c>
      <c r="B8" s="32">
        <v>252</v>
      </c>
      <c r="C8" s="6">
        <f t="shared" si="0"/>
        <v>14.181204276871131</v>
      </c>
      <c r="D8" s="32">
        <v>257</v>
      </c>
      <c r="E8" s="6">
        <f t="shared" si="1"/>
        <v>14.4625773776027</v>
      </c>
      <c r="F8" s="32">
        <v>257</v>
      </c>
      <c r="G8" s="6">
        <f t="shared" si="2"/>
        <v>14.4625773776027</v>
      </c>
      <c r="H8" s="32">
        <v>239</v>
      </c>
      <c r="I8" s="6">
        <f t="shared" si="3"/>
        <v>13.44963421496905</v>
      </c>
      <c r="J8" s="32">
        <v>235</v>
      </c>
      <c r="K8" s="6">
        <f t="shared" si="4"/>
        <v>13.224535734383794</v>
      </c>
      <c r="L8" s="32">
        <v>236</v>
      </c>
      <c r="M8" s="6">
        <f t="shared" si="5"/>
        <v>13.280810354530107</v>
      </c>
      <c r="N8" s="32">
        <v>247</v>
      </c>
      <c r="O8" s="6">
        <f t="shared" si="6"/>
        <v>13.89983117613956</v>
      </c>
      <c r="P8" s="34">
        <v>243</v>
      </c>
      <c r="Q8" s="6">
        <f t="shared" si="7"/>
        <v>13.674732695554306</v>
      </c>
      <c r="R8" s="32">
        <v>232</v>
      </c>
      <c r="S8" s="6">
        <f t="shared" si="8"/>
        <v>13.05571187394485</v>
      </c>
      <c r="T8" s="32">
        <v>240</v>
      </c>
      <c r="U8" s="6">
        <f t="shared" si="9"/>
        <v>13.505908835115363</v>
      </c>
      <c r="V8" s="32">
        <v>249</v>
      </c>
      <c r="W8" s="6">
        <f t="shared" si="10"/>
        <v>14.012380416432189</v>
      </c>
      <c r="X8" s="36">
        <v>251</v>
      </c>
      <c r="Y8" s="6">
        <f t="shared" si="11"/>
        <v>14.124929656724817</v>
      </c>
      <c r="Z8" s="30">
        <v>1777</v>
      </c>
      <c r="AA8" s="72">
        <f t="shared" si="12"/>
        <v>244.83333333333334</v>
      </c>
      <c r="AB8" s="64">
        <f t="shared" si="13"/>
        <v>13.777902832489215</v>
      </c>
    </row>
    <row r="9" spans="1:28" ht="15">
      <c r="A9" s="101" t="s">
        <v>6</v>
      </c>
      <c r="B9" s="32">
        <v>93</v>
      </c>
      <c r="C9" s="6">
        <f t="shared" si="0"/>
        <v>15.70945945945946</v>
      </c>
      <c r="D9" s="32">
        <v>95</v>
      </c>
      <c r="E9" s="6">
        <f t="shared" si="1"/>
        <v>16.0472972972973</v>
      </c>
      <c r="F9" s="32">
        <v>97</v>
      </c>
      <c r="G9" s="6">
        <f t="shared" si="2"/>
        <v>16.385135135135133</v>
      </c>
      <c r="H9" s="32">
        <v>86</v>
      </c>
      <c r="I9" s="6">
        <f t="shared" si="3"/>
        <v>14.527027027027026</v>
      </c>
      <c r="J9" s="32">
        <v>78</v>
      </c>
      <c r="K9" s="6">
        <f t="shared" si="4"/>
        <v>13.175675675675674</v>
      </c>
      <c r="L9" s="32">
        <v>80</v>
      </c>
      <c r="M9" s="6">
        <f t="shared" si="5"/>
        <v>13.513513513513514</v>
      </c>
      <c r="N9" s="32">
        <v>86</v>
      </c>
      <c r="O9" s="6">
        <f t="shared" si="6"/>
        <v>14.527027027027026</v>
      </c>
      <c r="P9" s="34">
        <v>93</v>
      </c>
      <c r="Q9" s="6">
        <f t="shared" si="7"/>
        <v>15.70945945945946</v>
      </c>
      <c r="R9" s="32">
        <v>101</v>
      </c>
      <c r="S9" s="6">
        <f t="shared" si="8"/>
        <v>17.06081081081081</v>
      </c>
      <c r="T9" s="32">
        <v>95</v>
      </c>
      <c r="U9" s="6">
        <f t="shared" si="9"/>
        <v>16.0472972972973</v>
      </c>
      <c r="V9" s="32">
        <v>92</v>
      </c>
      <c r="W9" s="6">
        <f t="shared" si="10"/>
        <v>15.54054054054054</v>
      </c>
      <c r="X9" s="36">
        <v>95</v>
      </c>
      <c r="Y9" s="6">
        <f t="shared" si="11"/>
        <v>16.0472972972973</v>
      </c>
      <c r="Z9" s="30">
        <v>592</v>
      </c>
      <c r="AA9" s="72">
        <f t="shared" si="12"/>
        <v>90.91666666666667</v>
      </c>
      <c r="AB9" s="64">
        <f t="shared" si="13"/>
        <v>15.357545045045045</v>
      </c>
    </row>
    <row r="10" spans="1:28" ht="15">
      <c r="A10" s="101" t="s">
        <v>9</v>
      </c>
      <c r="B10" s="32">
        <v>142</v>
      </c>
      <c r="C10" s="6">
        <f t="shared" si="0"/>
        <v>16.904761904761905</v>
      </c>
      <c r="D10" s="32">
        <v>142</v>
      </c>
      <c r="E10" s="6">
        <f t="shared" si="1"/>
        <v>16.904761904761905</v>
      </c>
      <c r="F10" s="32">
        <v>136</v>
      </c>
      <c r="G10" s="6">
        <f t="shared" si="2"/>
        <v>16.19047619047619</v>
      </c>
      <c r="H10" s="32">
        <v>126</v>
      </c>
      <c r="I10" s="6">
        <f t="shared" si="3"/>
        <v>15</v>
      </c>
      <c r="J10" s="32">
        <v>120</v>
      </c>
      <c r="K10" s="6">
        <f t="shared" si="4"/>
        <v>14.285714285714285</v>
      </c>
      <c r="L10" s="32">
        <v>125</v>
      </c>
      <c r="M10" s="6">
        <f t="shared" si="5"/>
        <v>14.880952380952381</v>
      </c>
      <c r="N10" s="32">
        <v>129</v>
      </c>
      <c r="O10" s="6">
        <f t="shared" si="6"/>
        <v>15.357142857142858</v>
      </c>
      <c r="P10" s="34">
        <v>127</v>
      </c>
      <c r="Q10" s="6">
        <f t="shared" si="7"/>
        <v>15.119047619047619</v>
      </c>
      <c r="R10" s="32">
        <v>124</v>
      </c>
      <c r="S10" s="6">
        <f t="shared" si="8"/>
        <v>14.761904761904763</v>
      </c>
      <c r="T10" s="32">
        <v>123</v>
      </c>
      <c r="U10" s="6">
        <f t="shared" si="9"/>
        <v>14.642857142857144</v>
      </c>
      <c r="V10" s="32">
        <v>132</v>
      </c>
      <c r="W10" s="6">
        <f t="shared" si="10"/>
        <v>15.714285714285714</v>
      </c>
      <c r="X10" s="36">
        <v>137</v>
      </c>
      <c r="Y10" s="6">
        <f t="shared" si="11"/>
        <v>16.30952380952381</v>
      </c>
      <c r="Z10" s="30">
        <v>840</v>
      </c>
      <c r="AA10" s="72">
        <f t="shared" si="12"/>
        <v>130.25</v>
      </c>
      <c r="AB10" s="64">
        <f t="shared" si="13"/>
        <v>15.505952380952381</v>
      </c>
    </row>
    <row r="11" spans="1:28" ht="15">
      <c r="A11" s="101" t="s">
        <v>43</v>
      </c>
      <c r="B11" s="32">
        <v>2975</v>
      </c>
      <c r="C11" s="6">
        <f t="shared" si="0"/>
        <v>15.73408081235456</v>
      </c>
      <c r="D11" s="32">
        <v>2971</v>
      </c>
      <c r="E11" s="6">
        <f t="shared" si="1"/>
        <v>15.712925745716099</v>
      </c>
      <c r="F11" s="32">
        <v>2997</v>
      </c>
      <c r="G11" s="6">
        <f t="shared" si="2"/>
        <v>15.850433678866088</v>
      </c>
      <c r="H11" s="32">
        <v>2922</v>
      </c>
      <c r="I11" s="6">
        <f t="shared" si="3"/>
        <v>15.453776179394966</v>
      </c>
      <c r="J11" s="32">
        <v>2857</v>
      </c>
      <c r="K11" s="6">
        <f t="shared" si="4"/>
        <v>15.110006346519992</v>
      </c>
      <c r="L11" s="32">
        <v>2909</v>
      </c>
      <c r="M11" s="6">
        <f t="shared" si="5"/>
        <v>15.38502221281997</v>
      </c>
      <c r="N11" s="32">
        <v>2982</v>
      </c>
      <c r="O11" s="6">
        <f t="shared" si="6"/>
        <v>15.771102178971862</v>
      </c>
      <c r="P11" s="34">
        <v>2944</v>
      </c>
      <c r="Q11" s="6">
        <f t="shared" si="7"/>
        <v>15.570129045906494</v>
      </c>
      <c r="R11" s="32">
        <v>2881</v>
      </c>
      <c r="S11" s="6">
        <f t="shared" si="8"/>
        <v>15.236936746350752</v>
      </c>
      <c r="T11" s="32">
        <v>2889</v>
      </c>
      <c r="U11" s="6">
        <f t="shared" si="9"/>
        <v>15.279246879627669</v>
      </c>
      <c r="V11" s="32">
        <v>2914</v>
      </c>
      <c r="W11" s="6">
        <f t="shared" si="10"/>
        <v>15.411466046118043</v>
      </c>
      <c r="X11" s="36">
        <v>2963</v>
      </c>
      <c r="Y11" s="6">
        <f t="shared" si="11"/>
        <v>15.670615612439178</v>
      </c>
      <c r="Z11" s="30">
        <v>18908</v>
      </c>
      <c r="AA11" s="72">
        <f t="shared" si="12"/>
        <v>2933.6666666666665</v>
      </c>
      <c r="AB11" s="64">
        <f t="shared" si="13"/>
        <v>15.515478457090474</v>
      </c>
    </row>
    <row r="12" spans="1:28" ht="15">
      <c r="A12" s="14" t="s">
        <v>26</v>
      </c>
      <c r="B12" s="32">
        <v>303</v>
      </c>
      <c r="C12" s="6">
        <f t="shared" si="0"/>
        <v>16.85205784204672</v>
      </c>
      <c r="D12" s="32">
        <v>302</v>
      </c>
      <c r="E12" s="6">
        <f t="shared" si="1"/>
        <v>16.796440489432705</v>
      </c>
      <c r="F12" s="32">
        <v>285</v>
      </c>
      <c r="G12" s="6">
        <f t="shared" si="2"/>
        <v>15.85094549499444</v>
      </c>
      <c r="H12" s="32">
        <v>276</v>
      </c>
      <c r="I12" s="6">
        <f t="shared" si="3"/>
        <v>15.350389321468297</v>
      </c>
      <c r="J12" s="32">
        <v>278</v>
      </c>
      <c r="K12" s="6">
        <f t="shared" si="4"/>
        <v>15.461624026696331</v>
      </c>
      <c r="L12" s="32">
        <v>264</v>
      </c>
      <c r="M12" s="6">
        <f t="shared" si="5"/>
        <v>14.68298109010011</v>
      </c>
      <c r="N12" s="32">
        <v>275</v>
      </c>
      <c r="O12" s="6">
        <f t="shared" si="6"/>
        <v>15.294771968854281</v>
      </c>
      <c r="P12" s="34">
        <v>274</v>
      </c>
      <c r="Q12" s="6">
        <f t="shared" si="7"/>
        <v>15.239154616240267</v>
      </c>
      <c r="R12" s="32">
        <v>284</v>
      </c>
      <c r="S12" s="6">
        <f t="shared" si="8"/>
        <v>15.795328142380422</v>
      </c>
      <c r="T12" s="32">
        <v>286</v>
      </c>
      <c r="U12" s="6">
        <f t="shared" si="9"/>
        <v>15.906562847608456</v>
      </c>
      <c r="V12" s="32">
        <v>271</v>
      </c>
      <c r="W12" s="6">
        <f t="shared" si="10"/>
        <v>15.07230255839822</v>
      </c>
      <c r="X12" s="36">
        <v>289</v>
      </c>
      <c r="Y12" s="6">
        <f t="shared" si="11"/>
        <v>16.073414905450502</v>
      </c>
      <c r="Z12" s="30">
        <v>1798</v>
      </c>
      <c r="AA12" s="72">
        <f t="shared" si="12"/>
        <v>282.25</v>
      </c>
      <c r="AB12" s="64">
        <f t="shared" si="13"/>
        <v>15.697997775305893</v>
      </c>
    </row>
    <row r="13" spans="1:28" ht="15">
      <c r="A13" s="101" t="s">
        <v>25</v>
      </c>
      <c r="B13" s="32">
        <v>456</v>
      </c>
      <c r="C13" s="6">
        <f t="shared" si="0"/>
        <v>16.533720087019578</v>
      </c>
      <c r="D13" s="32">
        <v>458</v>
      </c>
      <c r="E13" s="6">
        <f t="shared" si="1"/>
        <v>16.606236403190717</v>
      </c>
      <c r="F13" s="32">
        <v>465</v>
      </c>
      <c r="G13" s="6">
        <f t="shared" si="2"/>
        <v>16.8600435097897</v>
      </c>
      <c r="H13" s="32">
        <v>431</v>
      </c>
      <c r="I13" s="6">
        <f t="shared" si="3"/>
        <v>15.62726613488035</v>
      </c>
      <c r="J13" s="32">
        <v>421</v>
      </c>
      <c r="K13" s="6">
        <f t="shared" si="4"/>
        <v>15.264684554024655</v>
      </c>
      <c r="L13" s="32">
        <v>432</v>
      </c>
      <c r="M13" s="6">
        <f t="shared" si="5"/>
        <v>15.663524292965917</v>
      </c>
      <c r="N13" s="32">
        <v>454</v>
      </c>
      <c r="O13" s="6">
        <f t="shared" si="6"/>
        <v>16.46120377084844</v>
      </c>
      <c r="P13" s="34">
        <v>445</v>
      </c>
      <c r="Q13" s="6">
        <f t="shared" si="7"/>
        <v>16.13488034807832</v>
      </c>
      <c r="R13" s="32">
        <v>437</v>
      </c>
      <c r="S13" s="6">
        <f t="shared" si="8"/>
        <v>15.844815083393762</v>
      </c>
      <c r="T13" s="32">
        <v>441</v>
      </c>
      <c r="U13" s="6">
        <f t="shared" si="9"/>
        <v>15.989847715736042</v>
      </c>
      <c r="V13" s="32">
        <v>444</v>
      </c>
      <c r="W13" s="6">
        <f t="shared" si="10"/>
        <v>16.09862218999275</v>
      </c>
      <c r="X13" s="36">
        <v>479</v>
      </c>
      <c r="Y13" s="6">
        <f t="shared" si="11"/>
        <v>17.367657722987673</v>
      </c>
      <c r="Z13" s="30">
        <v>2758</v>
      </c>
      <c r="AA13" s="72">
        <f t="shared" si="12"/>
        <v>446.9166666666667</v>
      </c>
      <c r="AB13" s="64">
        <f t="shared" si="13"/>
        <v>16.20437515107566</v>
      </c>
    </row>
    <row r="14" spans="1:28" ht="15">
      <c r="A14" s="101" t="s">
        <v>3</v>
      </c>
      <c r="B14" s="32">
        <v>29</v>
      </c>
      <c r="C14" s="6">
        <f t="shared" si="0"/>
        <v>16.76300578034682</v>
      </c>
      <c r="D14" s="32">
        <v>32</v>
      </c>
      <c r="E14" s="6">
        <f t="shared" si="1"/>
        <v>18.497109826589593</v>
      </c>
      <c r="F14" s="32">
        <v>32</v>
      </c>
      <c r="G14" s="6">
        <f t="shared" si="2"/>
        <v>18.497109826589593</v>
      </c>
      <c r="H14" s="32">
        <v>28</v>
      </c>
      <c r="I14" s="6">
        <f t="shared" si="3"/>
        <v>16.184971098265898</v>
      </c>
      <c r="J14" s="32">
        <v>27</v>
      </c>
      <c r="K14" s="6">
        <f t="shared" si="4"/>
        <v>15.606936416184972</v>
      </c>
      <c r="L14" s="32">
        <v>28</v>
      </c>
      <c r="M14" s="6">
        <f t="shared" si="5"/>
        <v>16.184971098265898</v>
      </c>
      <c r="N14" s="32">
        <v>29</v>
      </c>
      <c r="O14" s="6">
        <f t="shared" si="6"/>
        <v>16.76300578034682</v>
      </c>
      <c r="P14" s="34">
        <v>31</v>
      </c>
      <c r="Q14" s="6">
        <f t="shared" si="7"/>
        <v>17.91907514450867</v>
      </c>
      <c r="R14" s="32">
        <v>28</v>
      </c>
      <c r="S14" s="6">
        <f t="shared" si="8"/>
        <v>16.184971098265898</v>
      </c>
      <c r="T14" s="32">
        <v>25</v>
      </c>
      <c r="U14" s="6">
        <f t="shared" si="9"/>
        <v>14.450867052023122</v>
      </c>
      <c r="V14" s="32">
        <v>25</v>
      </c>
      <c r="W14" s="6">
        <f t="shared" si="10"/>
        <v>14.450867052023122</v>
      </c>
      <c r="X14" s="36">
        <v>27</v>
      </c>
      <c r="Y14" s="6">
        <f t="shared" si="11"/>
        <v>15.606936416184972</v>
      </c>
      <c r="Z14" s="30">
        <v>173</v>
      </c>
      <c r="AA14" s="72">
        <f t="shared" si="12"/>
        <v>28.416666666666668</v>
      </c>
      <c r="AB14" s="64">
        <f t="shared" si="13"/>
        <v>16.42581888246628</v>
      </c>
    </row>
    <row r="15" spans="1:28" ht="15">
      <c r="A15" s="101" t="s">
        <v>2</v>
      </c>
      <c r="B15" s="32">
        <v>37</v>
      </c>
      <c r="C15" s="6">
        <f t="shared" si="0"/>
        <v>19.473684210526315</v>
      </c>
      <c r="D15" s="32">
        <v>38</v>
      </c>
      <c r="E15" s="6">
        <f t="shared" si="1"/>
        <v>20</v>
      </c>
      <c r="F15" s="32">
        <v>37</v>
      </c>
      <c r="G15" s="6">
        <f t="shared" si="2"/>
        <v>19.473684210526315</v>
      </c>
      <c r="H15" s="32">
        <v>30</v>
      </c>
      <c r="I15" s="6">
        <f t="shared" si="3"/>
        <v>15.789473684210526</v>
      </c>
      <c r="J15" s="32">
        <v>28</v>
      </c>
      <c r="K15" s="6">
        <f t="shared" si="4"/>
        <v>14.736842105263156</v>
      </c>
      <c r="L15" s="32">
        <v>30</v>
      </c>
      <c r="M15" s="6">
        <f t="shared" si="5"/>
        <v>15.789473684210526</v>
      </c>
      <c r="N15" s="32">
        <v>29</v>
      </c>
      <c r="O15" s="6">
        <f t="shared" si="6"/>
        <v>15.263157894736842</v>
      </c>
      <c r="P15" s="34">
        <v>27</v>
      </c>
      <c r="Q15" s="6">
        <f t="shared" si="7"/>
        <v>14.210526315789473</v>
      </c>
      <c r="R15" s="32">
        <v>29</v>
      </c>
      <c r="S15" s="6">
        <f t="shared" si="8"/>
        <v>15.263157894736842</v>
      </c>
      <c r="T15" s="32">
        <v>28</v>
      </c>
      <c r="U15" s="6">
        <f t="shared" si="9"/>
        <v>14.736842105263156</v>
      </c>
      <c r="V15" s="32">
        <v>32</v>
      </c>
      <c r="W15" s="6">
        <f t="shared" si="10"/>
        <v>16.842105263157894</v>
      </c>
      <c r="X15" s="36">
        <v>34</v>
      </c>
      <c r="Y15" s="6">
        <f t="shared" si="11"/>
        <v>17.894736842105264</v>
      </c>
      <c r="Z15" s="30">
        <v>190</v>
      </c>
      <c r="AA15" s="72">
        <f t="shared" si="12"/>
        <v>31.583333333333332</v>
      </c>
      <c r="AB15" s="64">
        <f t="shared" si="13"/>
        <v>16.62280701754386</v>
      </c>
    </row>
    <row r="16" spans="1:28" ht="15">
      <c r="A16" s="101" t="s">
        <v>27</v>
      </c>
      <c r="B16" s="32">
        <v>289</v>
      </c>
      <c r="C16" s="6">
        <f t="shared" si="0"/>
        <v>16.792562463683904</v>
      </c>
      <c r="D16" s="32">
        <v>298</v>
      </c>
      <c r="E16" s="6">
        <f t="shared" si="1"/>
        <v>17.315514235909355</v>
      </c>
      <c r="F16" s="32">
        <v>297</v>
      </c>
      <c r="G16" s="6">
        <f t="shared" si="2"/>
        <v>17.25740848343986</v>
      </c>
      <c r="H16" s="32">
        <v>276</v>
      </c>
      <c r="I16" s="6">
        <f t="shared" si="3"/>
        <v>16.037187681580477</v>
      </c>
      <c r="J16" s="32">
        <v>269</v>
      </c>
      <c r="K16" s="6">
        <f t="shared" si="4"/>
        <v>15.630447414294016</v>
      </c>
      <c r="L16" s="32">
        <v>272</v>
      </c>
      <c r="M16" s="6">
        <f t="shared" si="5"/>
        <v>15.804764671702499</v>
      </c>
      <c r="N16" s="32">
        <v>284</v>
      </c>
      <c r="O16" s="6">
        <f t="shared" si="6"/>
        <v>16.502033701336433</v>
      </c>
      <c r="P16" s="34">
        <v>282</v>
      </c>
      <c r="Q16" s="6">
        <f t="shared" si="7"/>
        <v>16.38582219639744</v>
      </c>
      <c r="R16" s="32">
        <v>288</v>
      </c>
      <c r="S16" s="6">
        <f t="shared" si="8"/>
        <v>16.73445671121441</v>
      </c>
      <c r="T16" s="32">
        <v>290</v>
      </c>
      <c r="U16" s="6">
        <f t="shared" si="9"/>
        <v>16.8506682161534</v>
      </c>
      <c r="V16" s="32">
        <v>291</v>
      </c>
      <c r="W16" s="6">
        <f t="shared" si="10"/>
        <v>16.908773968622896</v>
      </c>
      <c r="X16" s="36">
        <v>298</v>
      </c>
      <c r="Y16" s="6">
        <f t="shared" si="11"/>
        <v>17.315514235909355</v>
      </c>
      <c r="Z16" s="30">
        <v>1721</v>
      </c>
      <c r="AA16" s="72">
        <f t="shared" si="12"/>
        <v>286.1666666666667</v>
      </c>
      <c r="AB16" s="64">
        <f t="shared" si="13"/>
        <v>16.627929498353673</v>
      </c>
    </row>
    <row r="17" spans="1:28" ht="15">
      <c r="A17" s="101" t="s">
        <v>8</v>
      </c>
      <c r="B17" s="32">
        <v>170</v>
      </c>
      <c r="C17" s="6">
        <f t="shared" si="0"/>
        <v>19.767441860465116</v>
      </c>
      <c r="D17" s="32">
        <v>172</v>
      </c>
      <c r="E17" s="6">
        <f t="shared" si="1"/>
        <v>20</v>
      </c>
      <c r="F17" s="32">
        <v>168</v>
      </c>
      <c r="G17" s="6">
        <f t="shared" si="2"/>
        <v>19.53488372093023</v>
      </c>
      <c r="H17" s="32">
        <v>154</v>
      </c>
      <c r="I17" s="6">
        <f t="shared" si="3"/>
        <v>17.906976744186046</v>
      </c>
      <c r="J17" s="32">
        <v>150</v>
      </c>
      <c r="K17" s="6">
        <f t="shared" si="4"/>
        <v>17.441860465116278</v>
      </c>
      <c r="L17" s="32">
        <v>141</v>
      </c>
      <c r="M17" s="6">
        <f t="shared" si="5"/>
        <v>16.395348837209305</v>
      </c>
      <c r="N17" s="32">
        <v>147</v>
      </c>
      <c r="O17" s="6">
        <f t="shared" si="6"/>
        <v>17.093023255813954</v>
      </c>
      <c r="P17" s="34">
        <v>142</v>
      </c>
      <c r="Q17" s="6">
        <f t="shared" si="7"/>
        <v>16.511627906976745</v>
      </c>
      <c r="R17" s="32">
        <v>137</v>
      </c>
      <c r="S17" s="6">
        <f t="shared" si="8"/>
        <v>15.930232558139535</v>
      </c>
      <c r="T17" s="32">
        <v>141</v>
      </c>
      <c r="U17" s="6">
        <f t="shared" si="9"/>
        <v>16.395348837209305</v>
      </c>
      <c r="V17" s="32">
        <v>141</v>
      </c>
      <c r="W17" s="6">
        <f t="shared" si="10"/>
        <v>16.395348837209305</v>
      </c>
      <c r="X17" s="36">
        <v>154</v>
      </c>
      <c r="Y17" s="6">
        <f t="shared" si="11"/>
        <v>17.906976744186046</v>
      </c>
      <c r="Z17" s="30">
        <v>860</v>
      </c>
      <c r="AA17" s="72">
        <f t="shared" si="12"/>
        <v>151.41666666666666</v>
      </c>
      <c r="AB17" s="64">
        <f t="shared" si="13"/>
        <v>17.606589147286822</v>
      </c>
    </row>
    <row r="18" spans="1:28" ht="15">
      <c r="A18" s="96" t="s">
        <v>5</v>
      </c>
      <c r="B18" s="32">
        <v>74</v>
      </c>
      <c r="C18" s="6">
        <f t="shared" si="0"/>
        <v>19.072164948453608</v>
      </c>
      <c r="D18" s="32">
        <v>74</v>
      </c>
      <c r="E18" s="6">
        <f t="shared" si="1"/>
        <v>19.072164948453608</v>
      </c>
      <c r="F18" s="32">
        <v>77</v>
      </c>
      <c r="G18" s="6">
        <f t="shared" si="2"/>
        <v>19.84536082474227</v>
      </c>
      <c r="H18" s="32">
        <v>68</v>
      </c>
      <c r="I18" s="6">
        <f t="shared" si="3"/>
        <v>17.525773195876287</v>
      </c>
      <c r="J18" s="32">
        <v>68</v>
      </c>
      <c r="K18" s="6">
        <f t="shared" si="4"/>
        <v>17.525773195876287</v>
      </c>
      <c r="L18" s="32">
        <v>68</v>
      </c>
      <c r="M18" s="6">
        <f t="shared" si="5"/>
        <v>17.525773195876287</v>
      </c>
      <c r="N18" s="32">
        <v>66</v>
      </c>
      <c r="O18" s="6">
        <f t="shared" si="6"/>
        <v>17.010309278350515</v>
      </c>
      <c r="P18" s="34">
        <v>65</v>
      </c>
      <c r="Q18" s="6">
        <f t="shared" si="7"/>
        <v>16.752577319587626</v>
      </c>
      <c r="R18" s="32">
        <v>69</v>
      </c>
      <c r="S18" s="6">
        <f t="shared" si="8"/>
        <v>17.783505154639176</v>
      </c>
      <c r="T18" s="32">
        <v>79</v>
      </c>
      <c r="U18" s="6">
        <f t="shared" si="9"/>
        <v>20.36082474226804</v>
      </c>
      <c r="V18" s="32">
        <v>78</v>
      </c>
      <c r="W18" s="6">
        <f t="shared" si="10"/>
        <v>20.103092783505154</v>
      </c>
      <c r="X18" s="36">
        <v>82</v>
      </c>
      <c r="Y18" s="6">
        <f t="shared" si="11"/>
        <v>21.1340206185567</v>
      </c>
      <c r="Z18" s="30">
        <v>388</v>
      </c>
      <c r="AA18" s="72">
        <f t="shared" si="12"/>
        <v>72.33333333333333</v>
      </c>
      <c r="AB18" s="64">
        <f t="shared" si="13"/>
        <v>18.642611683848795</v>
      </c>
    </row>
    <row r="19" spans="1:28" ht="15">
      <c r="A19" s="101" t="s">
        <v>1</v>
      </c>
      <c r="B19" s="32">
        <v>39</v>
      </c>
      <c r="C19" s="6">
        <f t="shared" si="0"/>
        <v>32.773109243697476</v>
      </c>
      <c r="D19" s="32">
        <v>47</v>
      </c>
      <c r="E19" s="6">
        <f t="shared" si="1"/>
        <v>39.49579831932773</v>
      </c>
      <c r="F19" s="32">
        <v>40</v>
      </c>
      <c r="G19" s="6">
        <f t="shared" si="2"/>
        <v>33.61344537815126</v>
      </c>
      <c r="H19" s="32">
        <v>36</v>
      </c>
      <c r="I19" s="6">
        <f t="shared" si="3"/>
        <v>30.252100840336134</v>
      </c>
      <c r="J19" s="32">
        <v>30</v>
      </c>
      <c r="K19" s="6">
        <f t="shared" si="4"/>
        <v>25.210084033613445</v>
      </c>
      <c r="L19" s="32">
        <v>36</v>
      </c>
      <c r="M19" s="6">
        <f t="shared" si="5"/>
        <v>30.252100840336134</v>
      </c>
      <c r="N19" s="32">
        <v>36</v>
      </c>
      <c r="O19" s="6">
        <f t="shared" si="6"/>
        <v>30.252100840336134</v>
      </c>
      <c r="P19" s="34">
        <v>32</v>
      </c>
      <c r="Q19" s="6">
        <f t="shared" si="7"/>
        <v>26.89075630252101</v>
      </c>
      <c r="R19" s="32">
        <v>33</v>
      </c>
      <c r="S19" s="6">
        <f t="shared" si="8"/>
        <v>27.73109243697479</v>
      </c>
      <c r="T19" s="32">
        <v>32</v>
      </c>
      <c r="U19" s="6">
        <f t="shared" si="9"/>
        <v>26.89075630252101</v>
      </c>
      <c r="V19" s="32">
        <v>33</v>
      </c>
      <c r="W19" s="6">
        <f t="shared" si="10"/>
        <v>27.73109243697479</v>
      </c>
      <c r="X19" s="36">
        <v>39</v>
      </c>
      <c r="Y19" s="6">
        <f t="shared" si="11"/>
        <v>32.773109243697476</v>
      </c>
      <c r="Z19" s="30">
        <v>119</v>
      </c>
      <c r="AA19" s="72">
        <f t="shared" si="12"/>
        <v>36.083333333333336</v>
      </c>
      <c r="AB19" s="64">
        <f t="shared" si="13"/>
        <v>30.32212885154062</v>
      </c>
    </row>
    <row r="20" spans="1:28" ht="15">
      <c r="A20" s="97" t="s">
        <v>4</v>
      </c>
      <c r="B20" s="42">
        <v>56</v>
      </c>
      <c r="C20" s="38">
        <f t="shared" si="0"/>
        <v>33.13609467455622</v>
      </c>
      <c r="D20" s="42">
        <v>57</v>
      </c>
      <c r="E20" s="38">
        <f t="shared" si="1"/>
        <v>33.72781065088758</v>
      </c>
      <c r="F20" s="42">
        <v>54</v>
      </c>
      <c r="G20" s="38">
        <f t="shared" si="2"/>
        <v>31.952662721893493</v>
      </c>
      <c r="H20" s="42">
        <v>49</v>
      </c>
      <c r="I20" s="38">
        <f t="shared" si="3"/>
        <v>28.994082840236686</v>
      </c>
      <c r="J20" s="42">
        <v>46</v>
      </c>
      <c r="K20" s="38">
        <f t="shared" si="4"/>
        <v>27.218934911242602</v>
      </c>
      <c r="L20" s="42">
        <v>50</v>
      </c>
      <c r="M20" s="38">
        <f t="shared" si="5"/>
        <v>29.585798816568047</v>
      </c>
      <c r="N20" s="42">
        <v>52</v>
      </c>
      <c r="O20" s="38">
        <f t="shared" si="6"/>
        <v>30.76923076923077</v>
      </c>
      <c r="P20" s="43">
        <v>52</v>
      </c>
      <c r="Q20" s="38">
        <f t="shared" si="7"/>
        <v>30.76923076923077</v>
      </c>
      <c r="R20" s="42">
        <v>53</v>
      </c>
      <c r="S20" s="38">
        <f t="shared" si="8"/>
        <v>31.360946745562128</v>
      </c>
      <c r="T20" s="42">
        <v>53</v>
      </c>
      <c r="U20" s="38">
        <f t="shared" si="9"/>
        <v>31.360946745562128</v>
      </c>
      <c r="V20" s="42">
        <v>54</v>
      </c>
      <c r="W20" s="38">
        <f t="shared" si="10"/>
        <v>31.952662721893493</v>
      </c>
      <c r="X20" s="44">
        <v>52</v>
      </c>
      <c r="Y20" s="38">
        <f t="shared" si="11"/>
        <v>30.76923076923077</v>
      </c>
      <c r="Z20" s="39">
        <v>169</v>
      </c>
      <c r="AA20" s="73">
        <f t="shared" si="12"/>
        <v>52.333333333333336</v>
      </c>
      <c r="AB20" s="64">
        <f t="shared" si="13"/>
        <v>30.96646942800789</v>
      </c>
    </row>
    <row r="21" spans="1:28" ht="16.5" thickBot="1">
      <c r="A21" s="19" t="s">
        <v>30</v>
      </c>
      <c r="B21" s="45">
        <f>SUM(B4:B20)</f>
        <v>5503</v>
      </c>
      <c r="C21" s="40">
        <f>(B21/$Z$21)*100</f>
        <v>15.976193932355931</v>
      </c>
      <c r="D21" s="45">
        <f>SUM(D4:D20)</f>
        <v>5533</v>
      </c>
      <c r="E21" s="40">
        <f>(D21/$Z$21)*100</f>
        <v>16.063289301785456</v>
      </c>
      <c r="F21" s="45">
        <f>SUM(F4:F20)</f>
        <v>5538</v>
      </c>
      <c r="G21" s="40">
        <f>(F21/$Z$21)*100</f>
        <v>16.077805196690377</v>
      </c>
      <c r="H21" s="45">
        <f>SUM(H4:H20)</f>
        <v>5262</v>
      </c>
      <c r="I21" s="40">
        <f>(H21/$Z$21)*100</f>
        <v>15.276527797938744</v>
      </c>
      <c r="J21" s="45">
        <f>SUM(J4:J20)</f>
        <v>5132</v>
      </c>
      <c r="K21" s="40">
        <f>(J21/$Z$21)*100</f>
        <v>14.8991145304108</v>
      </c>
      <c r="L21" s="45">
        <f>SUM(L4:L20)</f>
        <v>5195</v>
      </c>
      <c r="M21" s="40">
        <f>(L21/$Z$21)*100</f>
        <v>15.082014806212804</v>
      </c>
      <c r="N21" s="45">
        <f>SUM(N4:N20)</f>
        <v>5352</v>
      </c>
      <c r="O21" s="40">
        <f>(N21/$Z$21)*100</f>
        <v>15.537813906227319</v>
      </c>
      <c r="P21" s="45">
        <f>SUM(P4:P20)</f>
        <v>5283</v>
      </c>
      <c r="Q21" s="40">
        <f>(P21/$Z$21)*100</f>
        <v>15.337494556539411</v>
      </c>
      <c r="R21" s="45">
        <f>SUM(R4:R20)</f>
        <v>5193</v>
      </c>
      <c r="S21" s="40">
        <f>(R21/$Z$21)*100</f>
        <v>15.076208448250835</v>
      </c>
      <c r="T21" s="45">
        <f>SUM(T4:T20)</f>
        <v>5220</v>
      </c>
      <c r="U21" s="40">
        <f>(T21/$Z$21)*100</f>
        <v>15.154594280737408</v>
      </c>
      <c r="V21" s="45">
        <f>SUM(V4:V20)</f>
        <v>5264</v>
      </c>
      <c r="W21" s="40">
        <f>(V21/$Z$21)*100</f>
        <v>15.282334155900712</v>
      </c>
      <c r="X21" s="45">
        <f>SUM(X4:X20)</f>
        <v>5437</v>
      </c>
      <c r="Y21" s="40">
        <f>(X21/$Z$21)*100</f>
        <v>15.784584119610972</v>
      </c>
      <c r="Z21" s="46">
        <f>SUM(Z4:Z20)</f>
        <v>34445</v>
      </c>
      <c r="AA21" s="74">
        <f>SUM(AA4:AA20)</f>
        <v>5326</v>
      </c>
      <c r="AB21" s="69">
        <f t="shared" si="13"/>
        <v>15.46233125272173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A2:AB2"/>
    <mergeCell ref="T2:U2"/>
    <mergeCell ref="X2:Y2"/>
    <mergeCell ref="V2:W2"/>
    <mergeCell ref="B2:C2"/>
    <mergeCell ref="D2:E2"/>
    <mergeCell ref="A2:A3"/>
    <mergeCell ref="Z2:Z3"/>
    <mergeCell ref="R2:S2"/>
    <mergeCell ref="P2:Q2"/>
    <mergeCell ref="N2:O2"/>
    <mergeCell ref="L2:M2"/>
    <mergeCell ref="H2:I2"/>
    <mergeCell ref="J2:K2"/>
    <mergeCell ref="F2:G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showZeros="0" zoomScalePageLayoutView="0" workbookViewId="0" topLeftCell="A1">
      <pane xSplit="1" ySplit="3" topLeftCell="B4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G32" sqref="G32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55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0</v>
      </c>
      <c r="B4" s="31">
        <v>101</v>
      </c>
      <c r="C4" s="6">
        <f aca="true" t="shared" si="0" ref="C4:C20">(B4/Z4)*100</f>
        <v>12.009512485136742</v>
      </c>
      <c r="D4" s="31">
        <v>100</v>
      </c>
      <c r="E4" s="6">
        <f aca="true" t="shared" si="1" ref="E4:E20">D4/Z4*100</f>
        <v>11.890606420927467</v>
      </c>
      <c r="F4" s="31">
        <v>101</v>
      </c>
      <c r="G4" s="6">
        <f aca="true" t="shared" si="2" ref="G4:G20">F4/Z4*100</f>
        <v>12.009512485136742</v>
      </c>
      <c r="H4" s="31">
        <v>89</v>
      </c>
      <c r="I4" s="6">
        <f aca="true" t="shared" si="3" ref="I4:I20">H4/Z4*100</f>
        <v>10.582639714625445</v>
      </c>
      <c r="J4" s="31">
        <v>81</v>
      </c>
      <c r="K4" s="6">
        <f aca="true" t="shared" si="4" ref="K4:K20">J4/Z4*100</f>
        <v>9.63139120095125</v>
      </c>
      <c r="L4" s="31">
        <v>75</v>
      </c>
      <c r="M4" s="6">
        <f aca="true" t="shared" si="5" ref="M4:M20">L4/Z4*100</f>
        <v>8.9179548156956</v>
      </c>
      <c r="N4" s="31">
        <v>65</v>
      </c>
      <c r="O4" s="6">
        <f aca="true" t="shared" si="6" ref="O4:O20">N4/Z4*100</f>
        <v>7.728894173602854</v>
      </c>
      <c r="P4" s="33">
        <v>73</v>
      </c>
      <c r="Q4" s="6">
        <f aca="true" t="shared" si="7" ref="Q4:Q20">P4/Z4*100</f>
        <v>8.680142687277051</v>
      </c>
      <c r="R4" s="31">
        <v>74</v>
      </c>
      <c r="S4" s="6">
        <f aca="true" t="shared" si="8" ref="S4:S20">R4/Z4*100</f>
        <v>8.799048751486325</v>
      </c>
      <c r="T4" s="31">
        <v>69</v>
      </c>
      <c r="U4" s="6">
        <f aca="true" t="shared" si="9" ref="U4:U20">T4/Z4*100</f>
        <v>8.204518430439952</v>
      </c>
      <c r="V4" s="31">
        <v>70</v>
      </c>
      <c r="W4" s="6">
        <f aca="true" t="shared" si="10" ref="W4:W20">V4/$Z4*100</f>
        <v>8.323424494649228</v>
      </c>
      <c r="X4" s="35">
        <v>78</v>
      </c>
      <c r="Y4" s="6">
        <f aca="true" t="shared" si="11" ref="Y4:Y20">X4/$Z4*100</f>
        <v>9.274673008323424</v>
      </c>
      <c r="Z4" s="29">
        <v>841</v>
      </c>
      <c r="AA4" s="71">
        <f aca="true" t="shared" si="12" ref="AA4:AA20">AVERAGE(X4,V4,T4,R4,P4,N4,L4,J4,H4,F4,D4,B4)</f>
        <v>81.33333333333333</v>
      </c>
      <c r="AB4" s="64">
        <f aca="true" t="shared" si="13" ref="AB4:AB21">AA4/Z4*100</f>
        <v>9.671026555687673</v>
      </c>
    </row>
    <row r="5" spans="1:28" ht="15">
      <c r="A5" s="101" t="s">
        <v>11</v>
      </c>
      <c r="B5" s="32">
        <v>293</v>
      </c>
      <c r="C5" s="6">
        <f t="shared" si="0"/>
        <v>12.51067463706234</v>
      </c>
      <c r="D5" s="32">
        <v>292</v>
      </c>
      <c r="E5" s="6">
        <f t="shared" si="1"/>
        <v>12.46797608881298</v>
      </c>
      <c r="F5" s="32">
        <v>286</v>
      </c>
      <c r="G5" s="6">
        <f t="shared" si="2"/>
        <v>12.211784799316822</v>
      </c>
      <c r="H5" s="32">
        <v>270</v>
      </c>
      <c r="I5" s="6">
        <f t="shared" si="3"/>
        <v>11.52860802732707</v>
      </c>
      <c r="J5" s="32">
        <v>255</v>
      </c>
      <c r="K5" s="6">
        <f t="shared" si="4"/>
        <v>10.88812980358668</v>
      </c>
      <c r="L5" s="32">
        <v>250</v>
      </c>
      <c r="M5" s="6">
        <f t="shared" si="5"/>
        <v>10.67463706233988</v>
      </c>
      <c r="N5" s="32">
        <v>250</v>
      </c>
      <c r="O5" s="6">
        <f t="shared" si="6"/>
        <v>10.67463706233988</v>
      </c>
      <c r="P5" s="34">
        <v>252</v>
      </c>
      <c r="Q5" s="6">
        <f t="shared" si="7"/>
        <v>10.7600341588386</v>
      </c>
      <c r="R5" s="32">
        <v>247</v>
      </c>
      <c r="S5" s="6">
        <f t="shared" si="8"/>
        <v>10.546541417591802</v>
      </c>
      <c r="T5" s="32">
        <v>239</v>
      </c>
      <c r="U5" s="6">
        <f t="shared" si="9"/>
        <v>10.204953031596926</v>
      </c>
      <c r="V5" s="32">
        <v>234</v>
      </c>
      <c r="W5" s="6">
        <f t="shared" si="10"/>
        <v>9.991460290350128</v>
      </c>
      <c r="X5" s="36">
        <v>240</v>
      </c>
      <c r="Y5" s="6">
        <f t="shared" si="11"/>
        <v>10.247651579846286</v>
      </c>
      <c r="Z5" s="30">
        <v>2342</v>
      </c>
      <c r="AA5" s="72">
        <f t="shared" si="12"/>
        <v>259</v>
      </c>
      <c r="AB5" s="64">
        <f t="shared" si="13"/>
        <v>11.058923996584117</v>
      </c>
    </row>
    <row r="6" spans="1:28" ht="15">
      <c r="A6" s="101" t="s">
        <v>7</v>
      </c>
      <c r="B6" s="32">
        <v>81</v>
      </c>
      <c r="C6" s="6">
        <f t="shared" si="0"/>
        <v>13.08562197092084</v>
      </c>
      <c r="D6" s="32">
        <v>81</v>
      </c>
      <c r="E6" s="6">
        <f t="shared" si="1"/>
        <v>13.08562197092084</v>
      </c>
      <c r="F6" s="32">
        <v>81</v>
      </c>
      <c r="G6" s="6">
        <f t="shared" si="2"/>
        <v>13.08562197092084</v>
      </c>
      <c r="H6" s="32">
        <v>69</v>
      </c>
      <c r="I6" s="6">
        <f t="shared" si="3"/>
        <v>11.147011308562197</v>
      </c>
      <c r="J6" s="32">
        <v>64</v>
      </c>
      <c r="K6" s="6">
        <f t="shared" si="4"/>
        <v>10.339256865912763</v>
      </c>
      <c r="L6" s="32">
        <v>65</v>
      </c>
      <c r="M6" s="6">
        <f t="shared" si="5"/>
        <v>10.500807754442649</v>
      </c>
      <c r="N6" s="32">
        <v>67</v>
      </c>
      <c r="O6" s="6">
        <f t="shared" si="6"/>
        <v>10.823909531502423</v>
      </c>
      <c r="P6" s="34">
        <v>65</v>
      </c>
      <c r="Q6" s="6">
        <f t="shared" si="7"/>
        <v>10.500807754442649</v>
      </c>
      <c r="R6" s="32">
        <v>70</v>
      </c>
      <c r="S6" s="6">
        <f t="shared" si="8"/>
        <v>11.308562197092083</v>
      </c>
      <c r="T6" s="32">
        <v>67</v>
      </c>
      <c r="U6" s="6">
        <f t="shared" si="9"/>
        <v>10.823909531502423</v>
      </c>
      <c r="V6" s="32">
        <v>62</v>
      </c>
      <c r="W6" s="6">
        <f t="shared" si="10"/>
        <v>10.016155088852988</v>
      </c>
      <c r="X6" s="36">
        <v>63</v>
      </c>
      <c r="Y6" s="6">
        <f t="shared" si="11"/>
        <v>10.177705977382875</v>
      </c>
      <c r="Z6" s="30">
        <v>619</v>
      </c>
      <c r="AA6" s="72">
        <f t="shared" si="12"/>
        <v>69.58333333333333</v>
      </c>
      <c r="AB6" s="64">
        <f t="shared" si="13"/>
        <v>11.241249326871298</v>
      </c>
    </row>
    <row r="7" spans="1:28" ht="15">
      <c r="A7" s="101" t="s">
        <v>3</v>
      </c>
      <c r="B7" s="32">
        <v>25</v>
      </c>
      <c r="C7" s="6">
        <f t="shared" si="0"/>
        <v>14.450867052023122</v>
      </c>
      <c r="D7" s="32">
        <v>22</v>
      </c>
      <c r="E7" s="6">
        <f t="shared" si="1"/>
        <v>12.716763005780345</v>
      </c>
      <c r="F7" s="32">
        <v>23</v>
      </c>
      <c r="G7" s="6">
        <f t="shared" si="2"/>
        <v>13.294797687861271</v>
      </c>
      <c r="H7" s="32">
        <v>19</v>
      </c>
      <c r="I7" s="6">
        <f t="shared" si="3"/>
        <v>10.982658959537572</v>
      </c>
      <c r="J7" s="32">
        <v>18</v>
      </c>
      <c r="K7" s="6">
        <f t="shared" si="4"/>
        <v>10.404624277456648</v>
      </c>
      <c r="L7" s="32">
        <v>16</v>
      </c>
      <c r="M7" s="6">
        <f t="shared" si="5"/>
        <v>9.248554913294797</v>
      </c>
      <c r="N7" s="32">
        <v>18</v>
      </c>
      <c r="O7" s="6">
        <f t="shared" si="6"/>
        <v>10.404624277456648</v>
      </c>
      <c r="P7" s="34">
        <v>17</v>
      </c>
      <c r="Q7" s="6">
        <f t="shared" si="7"/>
        <v>9.826589595375722</v>
      </c>
      <c r="R7" s="32">
        <v>20</v>
      </c>
      <c r="S7" s="6">
        <f t="shared" si="8"/>
        <v>11.560693641618498</v>
      </c>
      <c r="T7" s="32">
        <v>19</v>
      </c>
      <c r="U7" s="6">
        <f t="shared" si="9"/>
        <v>10.982658959537572</v>
      </c>
      <c r="V7" s="32">
        <v>20</v>
      </c>
      <c r="W7" s="6">
        <f t="shared" si="10"/>
        <v>11.560693641618498</v>
      </c>
      <c r="X7" s="36">
        <v>20</v>
      </c>
      <c r="Y7" s="6">
        <f t="shared" si="11"/>
        <v>11.560693641618498</v>
      </c>
      <c r="Z7" s="30">
        <v>173</v>
      </c>
      <c r="AA7" s="72">
        <f t="shared" si="12"/>
        <v>19.75</v>
      </c>
      <c r="AB7" s="64">
        <f t="shared" si="13"/>
        <v>11.416184971098266</v>
      </c>
    </row>
    <row r="8" spans="1:28" ht="15">
      <c r="A8" s="101" t="s">
        <v>2</v>
      </c>
      <c r="B8" s="32">
        <v>33</v>
      </c>
      <c r="C8" s="6">
        <f t="shared" si="0"/>
        <v>17.36842105263158</v>
      </c>
      <c r="D8" s="32">
        <v>32</v>
      </c>
      <c r="E8" s="6">
        <f t="shared" si="1"/>
        <v>16.842105263157894</v>
      </c>
      <c r="F8" s="32">
        <v>28</v>
      </c>
      <c r="G8" s="6">
        <f t="shared" si="2"/>
        <v>14.736842105263156</v>
      </c>
      <c r="H8" s="32">
        <v>21</v>
      </c>
      <c r="I8" s="6">
        <f t="shared" si="3"/>
        <v>11.052631578947368</v>
      </c>
      <c r="J8" s="32">
        <v>20</v>
      </c>
      <c r="K8" s="6">
        <f t="shared" si="4"/>
        <v>10.526315789473683</v>
      </c>
      <c r="L8" s="32">
        <v>20</v>
      </c>
      <c r="M8" s="6">
        <f t="shared" si="5"/>
        <v>10.526315789473683</v>
      </c>
      <c r="N8" s="32">
        <v>19</v>
      </c>
      <c r="O8" s="6">
        <f t="shared" si="6"/>
        <v>10</v>
      </c>
      <c r="P8" s="34">
        <v>17</v>
      </c>
      <c r="Q8" s="6">
        <f t="shared" si="7"/>
        <v>8.947368421052632</v>
      </c>
      <c r="R8" s="32">
        <v>21</v>
      </c>
      <c r="S8" s="6">
        <f t="shared" si="8"/>
        <v>11.052631578947368</v>
      </c>
      <c r="T8" s="32">
        <v>17</v>
      </c>
      <c r="U8" s="6">
        <f t="shared" si="9"/>
        <v>8.947368421052632</v>
      </c>
      <c r="V8" s="32">
        <v>15</v>
      </c>
      <c r="W8" s="6">
        <f t="shared" si="10"/>
        <v>7.894736842105263</v>
      </c>
      <c r="X8" s="36">
        <v>22</v>
      </c>
      <c r="Y8" s="6">
        <f t="shared" si="11"/>
        <v>11.578947368421053</v>
      </c>
      <c r="Z8" s="30">
        <v>190</v>
      </c>
      <c r="AA8" s="72">
        <f t="shared" si="12"/>
        <v>22.083333333333332</v>
      </c>
      <c r="AB8" s="64">
        <f t="shared" si="13"/>
        <v>11.62280701754386</v>
      </c>
    </row>
    <row r="9" spans="1:28" ht="15">
      <c r="A9" s="101" t="s">
        <v>10</v>
      </c>
      <c r="B9" s="32">
        <v>253</v>
      </c>
      <c r="C9" s="6">
        <f t="shared" si="0"/>
        <v>14.237478897017445</v>
      </c>
      <c r="D9" s="32">
        <v>251</v>
      </c>
      <c r="E9" s="6">
        <f t="shared" si="1"/>
        <v>14.124929656724817</v>
      </c>
      <c r="F9" s="32">
        <v>244</v>
      </c>
      <c r="G9" s="6">
        <f t="shared" si="2"/>
        <v>13.73100731570062</v>
      </c>
      <c r="H9" s="32">
        <v>234</v>
      </c>
      <c r="I9" s="6">
        <f t="shared" si="3"/>
        <v>13.168261114237477</v>
      </c>
      <c r="J9" s="32">
        <v>226</v>
      </c>
      <c r="K9" s="6">
        <f t="shared" si="4"/>
        <v>12.718064153066965</v>
      </c>
      <c r="L9" s="32">
        <v>219</v>
      </c>
      <c r="M9" s="6">
        <f t="shared" si="5"/>
        <v>12.324141812042768</v>
      </c>
      <c r="N9" s="32">
        <v>211</v>
      </c>
      <c r="O9" s="6">
        <f t="shared" si="6"/>
        <v>11.873944850872256</v>
      </c>
      <c r="P9" s="34">
        <v>213</v>
      </c>
      <c r="Q9" s="6">
        <f t="shared" si="7"/>
        <v>11.986494091164884</v>
      </c>
      <c r="R9" s="32">
        <v>209</v>
      </c>
      <c r="S9" s="6">
        <f t="shared" si="8"/>
        <v>11.761395610579628</v>
      </c>
      <c r="T9" s="32">
        <v>197</v>
      </c>
      <c r="U9" s="6">
        <f t="shared" si="9"/>
        <v>11.08610016882386</v>
      </c>
      <c r="V9" s="32">
        <v>181</v>
      </c>
      <c r="W9" s="6">
        <f t="shared" si="10"/>
        <v>10.185706246482837</v>
      </c>
      <c r="X9" s="36">
        <v>190</v>
      </c>
      <c r="Y9" s="6">
        <f t="shared" si="11"/>
        <v>10.692177827799663</v>
      </c>
      <c r="Z9" s="30">
        <v>1777</v>
      </c>
      <c r="AA9" s="72">
        <f t="shared" si="12"/>
        <v>219</v>
      </c>
      <c r="AB9" s="64">
        <f t="shared" si="13"/>
        <v>12.324141812042768</v>
      </c>
    </row>
    <row r="10" spans="1:28" ht="15">
      <c r="A10" s="101" t="s">
        <v>28</v>
      </c>
      <c r="B10" s="129">
        <v>49</v>
      </c>
      <c r="C10" s="6">
        <f t="shared" si="0"/>
        <v>14.000000000000002</v>
      </c>
      <c r="D10" s="32">
        <v>45</v>
      </c>
      <c r="E10" s="6">
        <f t="shared" si="1"/>
        <v>12.857142857142856</v>
      </c>
      <c r="F10" s="32">
        <v>44</v>
      </c>
      <c r="G10" s="6">
        <f t="shared" si="2"/>
        <v>12.571428571428573</v>
      </c>
      <c r="H10" s="32">
        <v>41</v>
      </c>
      <c r="I10" s="6">
        <f t="shared" si="3"/>
        <v>11.714285714285715</v>
      </c>
      <c r="J10" s="32">
        <v>45</v>
      </c>
      <c r="K10" s="6">
        <f t="shared" si="4"/>
        <v>12.857142857142856</v>
      </c>
      <c r="L10" s="32">
        <v>48</v>
      </c>
      <c r="M10" s="6">
        <f t="shared" si="5"/>
        <v>13.714285714285715</v>
      </c>
      <c r="N10" s="32">
        <v>51</v>
      </c>
      <c r="O10" s="6">
        <f t="shared" si="6"/>
        <v>14.571428571428571</v>
      </c>
      <c r="P10" s="34">
        <v>51</v>
      </c>
      <c r="Q10" s="6">
        <f t="shared" si="7"/>
        <v>14.571428571428571</v>
      </c>
      <c r="R10" s="32">
        <v>51</v>
      </c>
      <c r="S10" s="6">
        <f t="shared" si="8"/>
        <v>14.571428571428571</v>
      </c>
      <c r="T10" s="32">
        <v>44</v>
      </c>
      <c r="U10" s="6">
        <f t="shared" si="9"/>
        <v>12.571428571428573</v>
      </c>
      <c r="V10" s="32">
        <v>38</v>
      </c>
      <c r="W10" s="6">
        <f t="shared" si="10"/>
        <v>10.857142857142858</v>
      </c>
      <c r="X10" s="36">
        <v>41</v>
      </c>
      <c r="Y10" s="6">
        <f t="shared" si="11"/>
        <v>11.714285714285715</v>
      </c>
      <c r="Z10" s="30">
        <v>350</v>
      </c>
      <c r="AA10" s="72">
        <f t="shared" si="12"/>
        <v>45.666666666666664</v>
      </c>
      <c r="AB10" s="64">
        <f t="shared" si="13"/>
        <v>13.047619047619047</v>
      </c>
    </row>
    <row r="11" spans="1:28" ht="15">
      <c r="A11" s="101" t="s">
        <v>43</v>
      </c>
      <c r="B11" s="32">
        <v>2976</v>
      </c>
      <c r="C11" s="6">
        <f t="shared" si="0"/>
        <v>15.739369579014173</v>
      </c>
      <c r="D11" s="32">
        <v>2926</v>
      </c>
      <c r="E11" s="6">
        <f t="shared" si="1"/>
        <v>15.474931246033425</v>
      </c>
      <c r="F11" s="32">
        <v>2880</v>
      </c>
      <c r="G11" s="6">
        <f t="shared" si="2"/>
        <v>15.231647979691134</v>
      </c>
      <c r="H11" s="32">
        <v>2718</v>
      </c>
      <c r="I11" s="6">
        <f t="shared" si="3"/>
        <v>14.374867780833508</v>
      </c>
      <c r="J11" s="32">
        <v>2593</v>
      </c>
      <c r="K11" s="6">
        <f t="shared" si="4"/>
        <v>13.713771948381638</v>
      </c>
      <c r="L11" s="32">
        <v>2566</v>
      </c>
      <c r="M11" s="6">
        <f t="shared" si="5"/>
        <v>13.570975248572035</v>
      </c>
      <c r="N11" s="32">
        <v>2546</v>
      </c>
      <c r="O11" s="6">
        <f t="shared" si="6"/>
        <v>13.465199915379733</v>
      </c>
      <c r="P11" s="34">
        <v>2546</v>
      </c>
      <c r="Q11" s="6">
        <f t="shared" si="7"/>
        <v>13.465199915379733</v>
      </c>
      <c r="R11" s="32">
        <v>2533</v>
      </c>
      <c r="S11" s="6">
        <f t="shared" si="8"/>
        <v>13.39644594880474</v>
      </c>
      <c r="T11" s="32">
        <v>2374</v>
      </c>
      <c r="U11" s="6">
        <f t="shared" si="9"/>
        <v>12.555532049925958</v>
      </c>
      <c r="V11" s="32">
        <v>2302</v>
      </c>
      <c r="W11" s="6">
        <f t="shared" si="10"/>
        <v>12.174740850433679</v>
      </c>
      <c r="X11" s="36">
        <v>2367</v>
      </c>
      <c r="Y11" s="6">
        <f t="shared" si="11"/>
        <v>12.518510683308653</v>
      </c>
      <c r="Z11" s="30">
        <v>18908</v>
      </c>
      <c r="AA11" s="72">
        <f t="shared" si="12"/>
        <v>2610.5833333333335</v>
      </c>
      <c r="AB11" s="64">
        <f t="shared" si="13"/>
        <v>13.806766095479869</v>
      </c>
    </row>
    <row r="12" spans="1:28" ht="15">
      <c r="A12" s="101" t="s">
        <v>6</v>
      </c>
      <c r="B12" s="32">
        <v>96</v>
      </c>
      <c r="C12" s="6">
        <f t="shared" si="0"/>
        <v>16.216216216216218</v>
      </c>
      <c r="D12" s="32">
        <v>97</v>
      </c>
      <c r="E12" s="6">
        <f t="shared" si="1"/>
        <v>16.385135135135133</v>
      </c>
      <c r="F12" s="32">
        <v>91</v>
      </c>
      <c r="G12" s="6">
        <f t="shared" si="2"/>
        <v>15.371621621621623</v>
      </c>
      <c r="H12" s="32">
        <v>87</v>
      </c>
      <c r="I12" s="6">
        <f t="shared" si="3"/>
        <v>14.695945945945946</v>
      </c>
      <c r="J12" s="32">
        <v>84</v>
      </c>
      <c r="K12" s="6">
        <f t="shared" si="4"/>
        <v>14.18918918918919</v>
      </c>
      <c r="L12" s="32">
        <v>77</v>
      </c>
      <c r="M12" s="6">
        <f t="shared" si="5"/>
        <v>13.006756756756758</v>
      </c>
      <c r="N12" s="32">
        <v>84</v>
      </c>
      <c r="O12" s="6">
        <f t="shared" si="6"/>
        <v>14.18918918918919</v>
      </c>
      <c r="P12" s="34">
        <v>79</v>
      </c>
      <c r="Q12" s="6">
        <f t="shared" si="7"/>
        <v>13.344594594594595</v>
      </c>
      <c r="R12" s="32">
        <v>83</v>
      </c>
      <c r="S12" s="6">
        <f t="shared" si="8"/>
        <v>14.020270270270272</v>
      </c>
      <c r="T12" s="32">
        <v>77</v>
      </c>
      <c r="U12" s="6">
        <f t="shared" si="9"/>
        <v>13.006756756756758</v>
      </c>
      <c r="V12" s="32">
        <v>72</v>
      </c>
      <c r="W12" s="6">
        <f t="shared" si="10"/>
        <v>12.162162162162163</v>
      </c>
      <c r="X12" s="36">
        <v>74</v>
      </c>
      <c r="Y12" s="6">
        <f t="shared" si="11"/>
        <v>12.5</v>
      </c>
      <c r="Z12" s="30">
        <v>592</v>
      </c>
      <c r="AA12" s="72">
        <f t="shared" si="12"/>
        <v>83.41666666666667</v>
      </c>
      <c r="AB12" s="64">
        <f t="shared" si="13"/>
        <v>14.090653153153154</v>
      </c>
    </row>
    <row r="13" spans="1:28" ht="15">
      <c r="A13" s="101" t="s">
        <v>9</v>
      </c>
      <c r="B13" s="32">
        <v>149</v>
      </c>
      <c r="C13" s="6">
        <f t="shared" si="0"/>
        <v>17.738095238095237</v>
      </c>
      <c r="D13" s="32">
        <v>147</v>
      </c>
      <c r="E13" s="6">
        <f t="shared" si="1"/>
        <v>17.5</v>
      </c>
      <c r="F13" s="32">
        <v>147</v>
      </c>
      <c r="G13" s="6">
        <f t="shared" si="2"/>
        <v>17.5</v>
      </c>
      <c r="H13" s="32">
        <v>129</v>
      </c>
      <c r="I13" s="6">
        <f t="shared" si="3"/>
        <v>15.357142857142858</v>
      </c>
      <c r="J13" s="32">
        <v>120</v>
      </c>
      <c r="K13" s="6">
        <f t="shared" si="4"/>
        <v>14.285714285714285</v>
      </c>
      <c r="L13" s="32">
        <v>106</v>
      </c>
      <c r="M13" s="6">
        <f t="shared" si="5"/>
        <v>12.619047619047619</v>
      </c>
      <c r="N13" s="32">
        <v>105</v>
      </c>
      <c r="O13" s="6">
        <f t="shared" si="6"/>
        <v>12.5</v>
      </c>
      <c r="P13" s="34">
        <v>104</v>
      </c>
      <c r="Q13" s="6">
        <f t="shared" si="7"/>
        <v>12.380952380952381</v>
      </c>
      <c r="R13" s="32">
        <v>101</v>
      </c>
      <c r="S13" s="6">
        <f t="shared" si="8"/>
        <v>12.023809523809524</v>
      </c>
      <c r="T13" s="32">
        <v>98</v>
      </c>
      <c r="U13" s="6">
        <f t="shared" si="9"/>
        <v>11.666666666666666</v>
      </c>
      <c r="V13" s="32">
        <v>109</v>
      </c>
      <c r="W13" s="6">
        <f t="shared" si="10"/>
        <v>12.976190476190478</v>
      </c>
      <c r="X13" s="36">
        <v>116</v>
      </c>
      <c r="Y13" s="6">
        <f t="shared" si="11"/>
        <v>13.80952380952381</v>
      </c>
      <c r="Z13" s="30">
        <v>840</v>
      </c>
      <c r="AA13" s="72">
        <f t="shared" si="12"/>
        <v>119.25</v>
      </c>
      <c r="AB13" s="64">
        <f t="shared" si="13"/>
        <v>14.196428571428571</v>
      </c>
    </row>
    <row r="14" spans="1:28" ht="15">
      <c r="A14" s="14" t="s">
        <v>26</v>
      </c>
      <c r="B14" s="32">
        <v>296</v>
      </c>
      <c r="C14" s="6">
        <f t="shared" si="0"/>
        <v>16.46273637374861</v>
      </c>
      <c r="D14" s="32">
        <v>305</v>
      </c>
      <c r="E14" s="6">
        <f t="shared" si="1"/>
        <v>16.96329254727475</v>
      </c>
      <c r="F14" s="32">
        <v>306</v>
      </c>
      <c r="G14" s="6">
        <f t="shared" si="2"/>
        <v>17.018909899888765</v>
      </c>
      <c r="H14" s="32">
        <v>289</v>
      </c>
      <c r="I14" s="6">
        <f t="shared" si="3"/>
        <v>16.073414905450502</v>
      </c>
      <c r="J14" s="32">
        <v>267</v>
      </c>
      <c r="K14" s="6">
        <f t="shared" si="4"/>
        <v>14.849833147942157</v>
      </c>
      <c r="L14" s="32">
        <v>258</v>
      </c>
      <c r="M14" s="6">
        <f t="shared" si="5"/>
        <v>14.349276974416018</v>
      </c>
      <c r="N14" s="32">
        <v>255</v>
      </c>
      <c r="O14" s="6">
        <f t="shared" si="6"/>
        <v>14.182424916573972</v>
      </c>
      <c r="P14" s="34">
        <v>254</v>
      </c>
      <c r="Q14" s="6">
        <f t="shared" si="7"/>
        <v>14.126807563959956</v>
      </c>
      <c r="R14" s="32">
        <v>252</v>
      </c>
      <c r="S14" s="6">
        <f t="shared" si="8"/>
        <v>14.015572858731925</v>
      </c>
      <c r="T14" s="32">
        <v>223</v>
      </c>
      <c r="U14" s="6">
        <f t="shared" si="9"/>
        <v>12.402669632925473</v>
      </c>
      <c r="V14" s="32">
        <v>212</v>
      </c>
      <c r="W14" s="6">
        <f t="shared" si="10"/>
        <v>11.7908787541713</v>
      </c>
      <c r="X14" s="36">
        <v>226</v>
      </c>
      <c r="Y14" s="6">
        <f t="shared" si="11"/>
        <v>12.569521690767518</v>
      </c>
      <c r="Z14" s="30">
        <v>1798</v>
      </c>
      <c r="AA14" s="72">
        <f t="shared" si="12"/>
        <v>261.9166666666667</v>
      </c>
      <c r="AB14" s="64">
        <f t="shared" si="13"/>
        <v>14.567111605487579</v>
      </c>
    </row>
    <row r="15" spans="1:28" ht="15">
      <c r="A15" s="101" t="s">
        <v>27</v>
      </c>
      <c r="B15" s="32">
        <v>303</v>
      </c>
      <c r="C15" s="6">
        <f t="shared" si="0"/>
        <v>17.606042998256825</v>
      </c>
      <c r="D15" s="32">
        <v>301</v>
      </c>
      <c r="E15" s="6">
        <f t="shared" si="1"/>
        <v>17.48983149331784</v>
      </c>
      <c r="F15" s="32">
        <v>289</v>
      </c>
      <c r="G15" s="6">
        <f t="shared" si="2"/>
        <v>16.792562463683904</v>
      </c>
      <c r="H15" s="32">
        <v>273</v>
      </c>
      <c r="I15" s="6">
        <f t="shared" si="3"/>
        <v>15.862870424171993</v>
      </c>
      <c r="J15" s="32">
        <v>257</v>
      </c>
      <c r="K15" s="6">
        <f t="shared" si="4"/>
        <v>14.933178384660081</v>
      </c>
      <c r="L15" s="32">
        <v>239</v>
      </c>
      <c r="M15" s="6">
        <f t="shared" si="5"/>
        <v>13.88727484020918</v>
      </c>
      <c r="N15" s="32">
        <v>237</v>
      </c>
      <c r="O15" s="6">
        <f t="shared" si="6"/>
        <v>13.771063335270192</v>
      </c>
      <c r="P15" s="34">
        <v>221</v>
      </c>
      <c r="Q15" s="6">
        <f t="shared" si="7"/>
        <v>12.84137129575828</v>
      </c>
      <c r="R15" s="32">
        <v>230</v>
      </c>
      <c r="S15" s="6">
        <f t="shared" si="8"/>
        <v>13.36432306798373</v>
      </c>
      <c r="T15" s="32">
        <v>218</v>
      </c>
      <c r="U15" s="6">
        <f t="shared" si="9"/>
        <v>12.667054038349795</v>
      </c>
      <c r="V15" s="32">
        <v>220</v>
      </c>
      <c r="W15" s="6">
        <f t="shared" si="10"/>
        <v>12.783265543288785</v>
      </c>
      <c r="X15" s="36">
        <v>231</v>
      </c>
      <c r="Y15" s="6">
        <f t="shared" si="11"/>
        <v>13.422428820453225</v>
      </c>
      <c r="Z15" s="30">
        <v>1721</v>
      </c>
      <c r="AA15" s="72">
        <f t="shared" si="12"/>
        <v>251.58333333333334</v>
      </c>
      <c r="AB15" s="64">
        <f t="shared" si="13"/>
        <v>14.618438892116986</v>
      </c>
    </row>
    <row r="16" spans="1:28" ht="15">
      <c r="A16" s="101" t="s">
        <v>25</v>
      </c>
      <c r="B16" s="32">
        <v>495</v>
      </c>
      <c r="C16" s="6">
        <f t="shared" si="0"/>
        <v>17.94778825235678</v>
      </c>
      <c r="D16" s="32">
        <v>487</v>
      </c>
      <c r="E16" s="6">
        <f t="shared" si="1"/>
        <v>17.657722987672226</v>
      </c>
      <c r="F16" s="32">
        <v>465</v>
      </c>
      <c r="G16" s="6">
        <f t="shared" si="2"/>
        <v>16.8600435097897</v>
      </c>
      <c r="H16" s="32">
        <v>436</v>
      </c>
      <c r="I16" s="6">
        <f t="shared" si="3"/>
        <v>15.808556925308196</v>
      </c>
      <c r="J16" s="32">
        <v>398</v>
      </c>
      <c r="K16" s="6">
        <f t="shared" si="4"/>
        <v>14.430746918056563</v>
      </c>
      <c r="L16" s="32">
        <v>379</v>
      </c>
      <c r="M16" s="6">
        <f t="shared" si="5"/>
        <v>13.741841914430747</v>
      </c>
      <c r="N16" s="32">
        <v>382</v>
      </c>
      <c r="O16" s="6">
        <f t="shared" si="6"/>
        <v>13.850616388687452</v>
      </c>
      <c r="P16" s="34">
        <v>375</v>
      </c>
      <c r="Q16" s="6">
        <f t="shared" si="7"/>
        <v>13.59680928208847</v>
      </c>
      <c r="R16" s="32">
        <v>373</v>
      </c>
      <c r="S16" s="6">
        <f t="shared" si="8"/>
        <v>13.524292965917331</v>
      </c>
      <c r="T16" s="32">
        <v>357</v>
      </c>
      <c r="U16" s="6">
        <f t="shared" si="9"/>
        <v>12.944162436548224</v>
      </c>
      <c r="V16" s="32">
        <v>336</v>
      </c>
      <c r="W16" s="6">
        <f t="shared" si="10"/>
        <v>12.18274111675127</v>
      </c>
      <c r="X16" s="36">
        <v>360</v>
      </c>
      <c r="Y16" s="6">
        <f t="shared" si="11"/>
        <v>13.05293691080493</v>
      </c>
      <c r="Z16" s="30">
        <v>2758</v>
      </c>
      <c r="AA16" s="72">
        <f t="shared" si="12"/>
        <v>403.5833333333333</v>
      </c>
      <c r="AB16" s="64">
        <f t="shared" si="13"/>
        <v>14.633188300700992</v>
      </c>
    </row>
    <row r="17" spans="1:28" ht="15">
      <c r="A17" s="101" t="s">
        <v>8</v>
      </c>
      <c r="B17" s="32">
        <v>156</v>
      </c>
      <c r="C17" s="6">
        <f t="shared" si="0"/>
        <v>18.13953488372093</v>
      </c>
      <c r="D17" s="32">
        <v>154</v>
      </c>
      <c r="E17" s="6">
        <f t="shared" si="1"/>
        <v>17.906976744186046</v>
      </c>
      <c r="F17" s="32">
        <v>148</v>
      </c>
      <c r="G17" s="6">
        <f t="shared" si="2"/>
        <v>17.209302325581397</v>
      </c>
      <c r="H17" s="32">
        <v>137</v>
      </c>
      <c r="I17" s="6">
        <f t="shared" si="3"/>
        <v>15.930232558139535</v>
      </c>
      <c r="J17" s="32">
        <v>130</v>
      </c>
      <c r="K17" s="6">
        <f t="shared" si="4"/>
        <v>15.11627906976744</v>
      </c>
      <c r="L17" s="32">
        <v>119</v>
      </c>
      <c r="M17" s="6">
        <f t="shared" si="5"/>
        <v>13.837209302325581</v>
      </c>
      <c r="N17" s="32">
        <v>122</v>
      </c>
      <c r="O17" s="6">
        <f t="shared" si="6"/>
        <v>14.186046511627906</v>
      </c>
      <c r="P17" s="34">
        <v>118</v>
      </c>
      <c r="Q17" s="6">
        <f t="shared" si="7"/>
        <v>13.72093023255814</v>
      </c>
      <c r="R17" s="32">
        <v>124</v>
      </c>
      <c r="S17" s="6">
        <f t="shared" si="8"/>
        <v>14.418604651162791</v>
      </c>
      <c r="T17" s="32">
        <v>112</v>
      </c>
      <c r="U17" s="6">
        <f t="shared" si="9"/>
        <v>13.023255813953488</v>
      </c>
      <c r="V17" s="32">
        <v>103</v>
      </c>
      <c r="W17" s="6">
        <f t="shared" si="10"/>
        <v>11.976744186046512</v>
      </c>
      <c r="X17" s="36">
        <v>114</v>
      </c>
      <c r="Y17" s="6">
        <f t="shared" si="11"/>
        <v>13.25581395348837</v>
      </c>
      <c r="Z17" s="30">
        <v>860</v>
      </c>
      <c r="AA17" s="72">
        <f t="shared" si="12"/>
        <v>128.08333333333334</v>
      </c>
      <c r="AB17" s="64">
        <f t="shared" si="13"/>
        <v>14.89341085271318</v>
      </c>
    </row>
    <row r="18" spans="1:28" ht="15">
      <c r="A18" s="96" t="s">
        <v>5</v>
      </c>
      <c r="B18" s="32">
        <v>83</v>
      </c>
      <c r="C18" s="6">
        <f t="shared" si="0"/>
        <v>21.391752577319586</v>
      </c>
      <c r="D18" s="32">
        <v>80</v>
      </c>
      <c r="E18" s="6">
        <f t="shared" si="1"/>
        <v>20.618556701030926</v>
      </c>
      <c r="F18" s="32">
        <v>75</v>
      </c>
      <c r="G18" s="6">
        <f t="shared" si="2"/>
        <v>19.329896907216497</v>
      </c>
      <c r="H18" s="32">
        <v>66</v>
      </c>
      <c r="I18" s="6">
        <f t="shared" si="3"/>
        <v>17.010309278350515</v>
      </c>
      <c r="J18" s="32">
        <v>63</v>
      </c>
      <c r="K18" s="6">
        <f t="shared" si="4"/>
        <v>16.237113402061855</v>
      </c>
      <c r="L18" s="32">
        <v>60</v>
      </c>
      <c r="M18" s="6">
        <f t="shared" si="5"/>
        <v>15.463917525773196</v>
      </c>
      <c r="N18" s="32">
        <v>60</v>
      </c>
      <c r="O18" s="6">
        <f t="shared" si="6"/>
        <v>15.463917525773196</v>
      </c>
      <c r="P18" s="34">
        <v>56</v>
      </c>
      <c r="Q18" s="6">
        <f t="shared" si="7"/>
        <v>14.432989690721648</v>
      </c>
      <c r="R18" s="32">
        <v>61</v>
      </c>
      <c r="S18" s="6">
        <f t="shared" si="8"/>
        <v>15.721649484536082</v>
      </c>
      <c r="T18" s="32">
        <v>58</v>
      </c>
      <c r="U18" s="6">
        <f t="shared" si="9"/>
        <v>14.948453608247423</v>
      </c>
      <c r="V18" s="32">
        <v>56</v>
      </c>
      <c r="W18" s="6">
        <f t="shared" si="10"/>
        <v>14.432989690721648</v>
      </c>
      <c r="X18" s="36">
        <v>59</v>
      </c>
      <c r="Y18" s="6">
        <f t="shared" si="11"/>
        <v>15.206185567010309</v>
      </c>
      <c r="Z18" s="30">
        <v>388</v>
      </c>
      <c r="AA18" s="72">
        <f t="shared" si="12"/>
        <v>64.75</v>
      </c>
      <c r="AB18" s="64">
        <f t="shared" si="13"/>
        <v>16.688144329896907</v>
      </c>
    </row>
    <row r="19" spans="1:28" ht="15">
      <c r="A19" s="101" t="s">
        <v>1</v>
      </c>
      <c r="B19" s="32">
        <v>37</v>
      </c>
      <c r="C19" s="6">
        <f t="shared" si="0"/>
        <v>31.092436974789916</v>
      </c>
      <c r="D19" s="32">
        <v>37</v>
      </c>
      <c r="E19" s="6">
        <f t="shared" si="1"/>
        <v>31.092436974789916</v>
      </c>
      <c r="F19" s="32">
        <v>35</v>
      </c>
      <c r="G19" s="6">
        <f t="shared" si="2"/>
        <v>29.411764705882355</v>
      </c>
      <c r="H19" s="32">
        <v>25</v>
      </c>
      <c r="I19" s="6">
        <f t="shared" si="3"/>
        <v>21.008403361344538</v>
      </c>
      <c r="J19" s="32">
        <v>24</v>
      </c>
      <c r="K19" s="6">
        <f t="shared" si="4"/>
        <v>20.168067226890756</v>
      </c>
      <c r="L19" s="32">
        <v>23</v>
      </c>
      <c r="M19" s="6">
        <f t="shared" si="5"/>
        <v>19.327731092436977</v>
      </c>
      <c r="N19" s="32">
        <v>21</v>
      </c>
      <c r="O19" s="6">
        <f t="shared" si="6"/>
        <v>17.647058823529413</v>
      </c>
      <c r="P19" s="34">
        <v>21</v>
      </c>
      <c r="Q19" s="6">
        <f t="shared" si="7"/>
        <v>17.647058823529413</v>
      </c>
      <c r="R19" s="32">
        <v>21</v>
      </c>
      <c r="S19" s="6">
        <f t="shared" si="8"/>
        <v>17.647058823529413</v>
      </c>
      <c r="T19" s="32">
        <v>18</v>
      </c>
      <c r="U19" s="6">
        <f t="shared" si="9"/>
        <v>15.126050420168067</v>
      </c>
      <c r="V19" s="32">
        <v>20</v>
      </c>
      <c r="W19" s="6">
        <f t="shared" si="10"/>
        <v>16.80672268907563</v>
      </c>
      <c r="X19" s="36">
        <v>21</v>
      </c>
      <c r="Y19" s="6">
        <f t="shared" si="11"/>
        <v>17.647058823529413</v>
      </c>
      <c r="Z19" s="30">
        <v>119</v>
      </c>
      <c r="AA19" s="72">
        <f t="shared" si="12"/>
        <v>25.25</v>
      </c>
      <c r="AB19" s="64">
        <f t="shared" si="13"/>
        <v>21.218487394957982</v>
      </c>
    </row>
    <row r="20" spans="1:28" ht="15">
      <c r="A20" s="97" t="s">
        <v>4</v>
      </c>
      <c r="B20" s="42">
        <v>48</v>
      </c>
      <c r="C20" s="38">
        <f t="shared" si="0"/>
        <v>28.402366863905325</v>
      </c>
      <c r="D20" s="42">
        <v>48</v>
      </c>
      <c r="E20" s="38">
        <f t="shared" si="1"/>
        <v>28.402366863905325</v>
      </c>
      <c r="F20" s="42">
        <v>47</v>
      </c>
      <c r="G20" s="38">
        <f t="shared" si="2"/>
        <v>27.810650887573964</v>
      </c>
      <c r="H20" s="42">
        <v>40</v>
      </c>
      <c r="I20" s="38">
        <f t="shared" si="3"/>
        <v>23.668639053254438</v>
      </c>
      <c r="J20" s="42">
        <v>38</v>
      </c>
      <c r="K20" s="38">
        <f t="shared" si="4"/>
        <v>22.485207100591715</v>
      </c>
      <c r="L20" s="42">
        <v>38</v>
      </c>
      <c r="M20" s="38">
        <f t="shared" si="5"/>
        <v>22.485207100591715</v>
      </c>
      <c r="N20" s="42">
        <v>40</v>
      </c>
      <c r="O20" s="38">
        <f t="shared" si="6"/>
        <v>23.668639053254438</v>
      </c>
      <c r="P20" s="43">
        <v>40</v>
      </c>
      <c r="Q20" s="38">
        <f t="shared" si="7"/>
        <v>23.668639053254438</v>
      </c>
      <c r="R20" s="42">
        <v>41</v>
      </c>
      <c r="S20" s="38">
        <f t="shared" si="8"/>
        <v>24.2603550295858</v>
      </c>
      <c r="T20" s="42">
        <v>38</v>
      </c>
      <c r="U20" s="38">
        <f t="shared" si="9"/>
        <v>22.485207100591715</v>
      </c>
      <c r="V20" s="42">
        <v>37</v>
      </c>
      <c r="W20" s="38">
        <f t="shared" si="10"/>
        <v>21.893491124260358</v>
      </c>
      <c r="X20" s="44">
        <v>37</v>
      </c>
      <c r="Y20" s="38">
        <f t="shared" si="11"/>
        <v>21.893491124260358</v>
      </c>
      <c r="Z20" s="39">
        <v>169</v>
      </c>
      <c r="AA20" s="73">
        <f t="shared" si="12"/>
        <v>41</v>
      </c>
      <c r="AB20" s="64">
        <f t="shared" si="13"/>
        <v>24.2603550295858</v>
      </c>
    </row>
    <row r="21" spans="1:28" ht="16.5" thickBot="1">
      <c r="A21" s="19" t="s">
        <v>30</v>
      </c>
      <c r="B21" s="45">
        <f>SUM(B4:B20)</f>
        <v>5474</v>
      </c>
      <c r="C21" s="40">
        <f>(B21/$Z$21)*100</f>
        <v>15.892001741907388</v>
      </c>
      <c r="D21" s="45">
        <f>SUM(D4:D20)</f>
        <v>5405</v>
      </c>
      <c r="E21" s="40">
        <f>(D21/$Z$21)*100</f>
        <v>15.69168239221948</v>
      </c>
      <c r="F21" s="45">
        <f>SUM(F4:F20)</f>
        <v>5290</v>
      </c>
      <c r="G21" s="40">
        <f>(F21/$Z$21)*100</f>
        <v>15.3578168094063</v>
      </c>
      <c r="H21" s="45">
        <f>SUM(H4:H20)</f>
        <v>4943</v>
      </c>
      <c r="I21" s="40">
        <f>(H21/$Z$21)*100</f>
        <v>14.350413703004792</v>
      </c>
      <c r="J21" s="45">
        <f>SUM(J4:J20)</f>
        <v>4683</v>
      </c>
      <c r="K21" s="40">
        <f>(J21/$Z$21)*100</f>
        <v>13.595587167948905</v>
      </c>
      <c r="L21" s="45">
        <f>SUM(L4:L20)</f>
        <v>4558</v>
      </c>
      <c r="M21" s="40">
        <f>(L21/$Z$21)*100</f>
        <v>13.232689795325884</v>
      </c>
      <c r="N21" s="45">
        <f>SUM(N4:N20)</f>
        <v>4533</v>
      </c>
      <c r="O21" s="40">
        <f>(N21/$Z$21)*100</f>
        <v>13.160110320801277</v>
      </c>
      <c r="P21" s="45">
        <f>SUM(P4:P20)</f>
        <v>4502</v>
      </c>
      <c r="Q21" s="40">
        <f>(P21/$Z$21)*100</f>
        <v>13.070111772390769</v>
      </c>
      <c r="R21" s="45">
        <f>SUM(R4:R20)</f>
        <v>4511</v>
      </c>
      <c r="S21" s="40">
        <f>(R21/$Z$21)*100</f>
        <v>13.096240383219627</v>
      </c>
      <c r="T21" s="45">
        <f>SUM(T4:T20)</f>
        <v>4225</v>
      </c>
      <c r="U21" s="40">
        <f>(T21/$Z$21)*100</f>
        <v>12.26593119465815</v>
      </c>
      <c r="V21" s="45">
        <f>SUM(V4:V20)</f>
        <v>4087</v>
      </c>
      <c r="W21" s="40">
        <f>(V21/$Z$21)*100</f>
        <v>11.865292495282334</v>
      </c>
      <c r="X21" s="45">
        <f>SUM(X4:X20)</f>
        <v>4259</v>
      </c>
      <c r="Y21" s="40">
        <f>(X21/$Z$21)*100</f>
        <v>12.364639280011612</v>
      </c>
      <c r="Z21" s="46">
        <f>SUM(Z4:Z20)</f>
        <v>34445</v>
      </c>
      <c r="AA21" s="74">
        <f>SUM(AA4:AA20)</f>
        <v>4705.833333333333</v>
      </c>
      <c r="AB21" s="69">
        <f t="shared" si="13"/>
        <v>13.661876421348044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2:A3"/>
    <mergeCell ref="Z2:Z3"/>
    <mergeCell ref="R2:S2"/>
    <mergeCell ref="P2:Q2"/>
    <mergeCell ref="N2:O2"/>
    <mergeCell ref="L2:M2"/>
    <mergeCell ref="H2:I2"/>
    <mergeCell ref="J2:K2"/>
    <mergeCell ref="F2:G2"/>
    <mergeCell ref="AA2:AB2"/>
    <mergeCell ref="T2:U2"/>
    <mergeCell ref="X2:Y2"/>
    <mergeCell ref="V2:W2"/>
    <mergeCell ref="B2:C2"/>
    <mergeCell ref="D2:E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showZeros="0" zoomScalePageLayoutView="0" workbookViewId="0" topLeftCell="A1">
      <pane xSplit="1" ySplit="3" topLeftCell="D4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W8" sqref="W8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56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0</v>
      </c>
      <c r="B4" s="31">
        <v>84</v>
      </c>
      <c r="C4" s="6">
        <f aca="true" t="shared" si="0" ref="C4:C20">(B4/Z4)*100</f>
        <v>9.988109393579073</v>
      </c>
      <c r="D4" s="31">
        <v>94</v>
      </c>
      <c r="E4" s="6">
        <f aca="true" t="shared" si="1" ref="E4:E20">D4/Z4*100</f>
        <v>11.17717003567182</v>
      </c>
      <c r="F4" s="31">
        <v>93</v>
      </c>
      <c r="G4" s="6">
        <f aca="true" t="shared" si="2" ref="G4:G20">F4/Z4*100</f>
        <v>11.058263971462544</v>
      </c>
      <c r="H4" s="31">
        <v>75</v>
      </c>
      <c r="I4" s="6">
        <f aca="true" t="shared" si="3" ref="I4:I20">H4/Z4*100</f>
        <v>8.9179548156956</v>
      </c>
      <c r="J4" s="31">
        <v>74</v>
      </c>
      <c r="K4" s="6">
        <f aca="true" t="shared" si="4" ref="K4:K20">J4/Z4*100</f>
        <v>8.799048751486325</v>
      </c>
      <c r="L4" s="31">
        <v>71</v>
      </c>
      <c r="M4" s="6">
        <f aca="true" t="shared" si="5" ref="M4:M20">L4/Z4*100</f>
        <v>8.442330558858501</v>
      </c>
      <c r="N4" s="31">
        <v>71</v>
      </c>
      <c r="O4" s="6">
        <f aca="true" t="shared" si="6" ref="O4:O20">N4/Z4*100</f>
        <v>8.442330558858501</v>
      </c>
      <c r="P4" s="33">
        <v>66</v>
      </c>
      <c r="Q4" s="6">
        <f aca="true" t="shared" si="7" ref="Q4:Q20">P4/Z4*100</f>
        <v>7.8478002378121285</v>
      </c>
      <c r="R4" s="31">
        <v>60</v>
      </c>
      <c r="S4" s="6">
        <f aca="true" t="shared" si="8" ref="S4:S20">R4/Z4*100</f>
        <v>7.13436385255648</v>
      </c>
      <c r="T4" s="31">
        <v>65</v>
      </c>
      <c r="U4" s="6">
        <f aca="true" t="shared" si="9" ref="U4:U20">T4/Z4*100</f>
        <v>7.728894173602854</v>
      </c>
      <c r="V4" s="31">
        <v>64</v>
      </c>
      <c r="W4" s="6">
        <f aca="true" t="shared" si="10" ref="W4:W20">V4/$Z4*100</f>
        <v>7.609988109393578</v>
      </c>
      <c r="X4" s="35">
        <v>79</v>
      </c>
      <c r="Y4" s="6">
        <f aca="true" t="shared" si="11" ref="Y4:Y20">X4/$Z4*100</f>
        <v>9.3935790725327</v>
      </c>
      <c r="Z4" s="29">
        <v>841</v>
      </c>
      <c r="AA4" s="71">
        <f aca="true" t="shared" si="12" ref="AA4:AA20">AVERAGE(X4,V4,T4,R4,P4,N4,L4,J4,H4,F4,D4,B4)</f>
        <v>74.66666666666667</v>
      </c>
      <c r="AB4" s="64">
        <f aca="true" t="shared" si="13" ref="AB4:AB21">AA4/Z4*100</f>
        <v>8.878319460959176</v>
      </c>
    </row>
    <row r="5" spans="1:28" ht="15">
      <c r="A5" s="101" t="s">
        <v>10</v>
      </c>
      <c r="B5" s="32">
        <v>196</v>
      </c>
      <c r="C5" s="6">
        <f t="shared" si="0"/>
        <v>11.029825548677547</v>
      </c>
      <c r="D5" s="32">
        <v>189</v>
      </c>
      <c r="E5" s="6">
        <f t="shared" si="1"/>
        <v>10.635903207653348</v>
      </c>
      <c r="F5" s="32">
        <v>182</v>
      </c>
      <c r="G5" s="6">
        <f t="shared" si="2"/>
        <v>10.24198086662915</v>
      </c>
      <c r="H5" s="32">
        <v>173</v>
      </c>
      <c r="I5" s="6">
        <f t="shared" si="3"/>
        <v>9.735509285312324</v>
      </c>
      <c r="J5" s="32">
        <v>167</v>
      </c>
      <c r="K5" s="6">
        <f t="shared" si="4"/>
        <v>9.39786156443444</v>
      </c>
      <c r="L5" s="32">
        <v>164</v>
      </c>
      <c r="M5" s="6">
        <f t="shared" si="5"/>
        <v>9.229037703995498</v>
      </c>
      <c r="N5" s="32">
        <v>174</v>
      </c>
      <c r="O5" s="6">
        <f t="shared" si="6"/>
        <v>9.791783905458638</v>
      </c>
      <c r="P5" s="34">
        <v>170</v>
      </c>
      <c r="Q5" s="6">
        <f t="shared" si="7"/>
        <v>9.566685424873382</v>
      </c>
      <c r="R5" s="32">
        <v>180</v>
      </c>
      <c r="S5" s="6">
        <f t="shared" si="8"/>
        <v>10.129431626336522</v>
      </c>
      <c r="T5" s="32">
        <v>167</v>
      </c>
      <c r="U5" s="6">
        <f t="shared" si="9"/>
        <v>9.39786156443444</v>
      </c>
      <c r="V5" s="32">
        <v>156</v>
      </c>
      <c r="W5" s="6">
        <f t="shared" si="10"/>
        <v>8.778840742824986</v>
      </c>
      <c r="X5" s="36">
        <v>163</v>
      </c>
      <c r="Y5" s="6">
        <f t="shared" si="11"/>
        <v>9.172763083849183</v>
      </c>
      <c r="Z5" s="30">
        <v>1777</v>
      </c>
      <c r="AA5" s="72">
        <f t="shared" si="12"/>
        <v>173.41666666666666</v>
      </c>
      <c r="AB5" s="64">
        <f t="shared" si="13"/>
        <v>9.758957043706621</v>
      </c>
    </row>
    <row r="6" spans="1:28" ht="15">
      <c r="A6" s="101" t="s">
        <v>11</v>
      </c>
      <c r="B6" s="32">
        <v>255</v>
      </c>
      <c r="C6" s="6">
        <f t="shared" si="0"/>
        <v>10.88812980358668</v>
      </c>
      <c r="D6" s="32">
        <v>260</v>
      </c>
      <c r="E6" s="6">
        <f t="shared" si="1"/>
        <v>11.101622544833475</v>
      </c>
      <c r="F6" s="32">
        <v>258</v>
      </c>
      <c r="G6" s="6">
        <f t="shared" si="2"/>
        <v>11.016225448334756</v>
      </c>
      <c r="H6" s="32">
        <v>246</v>
      </c>
      <c r="I6" s="6">
        <f t="shared" si="3"/>
        <v>10.503842869342442</v>
      </c>
      <c r="J6" s="32">
        <v>226</v>
      </c>
      <c r="K6" s="6">
        <f t="shared" si="4"/>
        <v>9.649871904355251</v>
      </c>
      <c r="L6" s="32">
        <v>221</v>
      </c>
      <c r="M6" s="6">
        <f t="shared" si="5"/>
        <v>9.436379163108455</v>
      </c>
      <c r="N6" s="32">
        <v>224</v>
      </c>
      <c r="O6" s="6">
        <f t="shared" si="6"/>
        <v>9.564474807856532</v>
      </c>
      <c r="P6" s="34">
        <v>231</v>
      </c>
      <c r="Q6" s="6">
        <f t="shared" si="7"/>
        <v>9.863364645602049</v>
      </c>
      <c r="R6" s="32">
        <v>238</v>
      </c>
      <c r="S6" s="6">
        <f t="shared" si="8"/>
        <v>10.162254483347565</v>
      </c>
      <c r="T6" s="32">
        <v>240</v>
      </c>
      <c r="U6" s="6">
        <f t="shared" si="9"/>
        <v>10.247651579846286</v>
      </c>
      <c r="V6" s="32">
        <v>230</v>
      </c>
      <c r="W6" s="6">
        <f t="shared" si="10"/>
        <v>9.82066609735269</v>
      </c>
      <c r="X6" s="36">
        <v>236</v>
      </c>
      <c r="Y6" s="6">
        <f t="shared" si="11"/>
        <v>10.076857386848847</v>
      </c>
      <c r="Z6" s="30">
        <v>2342</v>
      </c>
      <c r="AA6" s="72">
        <f t="shared" si="12"/>
        <v>238.75</v>
      </c>
      <c r="AB6" s="64">
        <f t="shared" si="13"/>
        <v>10.194278394534585</v>
      </c>
    </row>
    <row r="7" spans="1:28" ht="15">
      <c r="A7" s="101" t="s">
        <v>7</v>
      </c>
      <c r="B7" s="32">
        <v>61</v>
      </c>
      <c r="C7" s="6">
        <f t="shared" si="0"/>
        <v>9.8546042003231</v>
      </c>
      <c r="D7" s="32">
        <v>66</v>
      </c>
      <c r="E7" s="6">
        <f t="shared" si="1"/>
        <v>10.662358642972535</v>
      </c>
      <c r="F7" s="32">
        <v>69</v>
      </c>
      <c r="G7" s="6">
        <f t="shared" si="2"/>
        <v>11.147011308562197</v>
      </c>
      <c r="H7" s="32">
        <v>64</v>
      </c>
      <c r="I7" s="6">
        <f t="shared" si="3"/>
        <v>10.339256865912763</v>
      </c>
      <c r="J7" s="32">
        <v>61</v>
      </c>
      <c r="K7" s="6">
        <f t="shared" si="4"/>
        <v>9.8546042003231</v>
      </c>
      <c r="L7" s="32">
        <v>61</v>
      </c>
      <c r="M7" s="6">
        <f t="shared" si="5"/>
        <v>9.8546042003231</v>
      </c>
      <c r="N7" s="32">
        <v>57</v>
      </c>
      <c r="O7" s="6">
        <f t="shared" si="6"/>
        <v>9.208400646203554</v>
      </c>
      <c r="P7" s="34">
        <v>66</v>
      </c>
      <c r="Q7" s="6">
        <f t="shared" si="7"/>
        <v>10.662358642972535</v>
      </c>
      <c r="R7" s="32">
        <v>68</v>
      </c>
      <c r="S7" s="6">
        <f t="shared" si="8"/>
        <v>10.98546042003231</v>
      </c>
      <c r="T7" s="32">
        <v>67</v>
      </c>
      <c r="U7" s="6">
        <f t="shared" si="9"/>
        <v>10.823909531502423</v>
      </c>
      <c r="V7" s="32">
        <v>67</v>
      </c>
      <c r="W7" s="6">
        <f t="shared" si="10"/>
        <v>10.823909531502423</v>
      </c>
      <c r="X7" s="36">
        <v>71</v>
      </c>
      <c r="Y7" s="6">
        <f t="shared" si="11"/>
        <v>11.470113085621971</v>
      </c>
      <c r="Z7" s="30">
        <v>619</v>
      </c>
      <c r="AA7" s="72">
        <f t="shared" si="12"/>
        <v>64.83333333333333</v>
      </c>
      <c r="AB7" s="64">
        <f t="shared" si="13"/>
        <v>10.473882606354334</v>
      </c>
    </row>
    <row r="8" spans="1:28" ht="15">
      <c r="A8" s="101" t="s">
        <v>2</v>
      </c>
      <c r="B8" s="32">
        <v>22</v>
      </c>
      <c r="C8" s="6">
        <f t="shared" si="0"/>
        <v>11.578947368421053</v>
      </c>
      <c r="D8" s="32">
        <v>21</v>
      </c>
      <c r="E8" s="6">
        <f t="shared" si="1"/>
        <v>11.052631578947368</v>
      </c>
      <c r="F8" s="32">
        <v>22</v>
      </c>
      <c r="G8" s="6">
        <f t="shared" si="2"/>
        <v>11.578947368421053</v>
      </c>
      <c r="H8" s="32">
        <v>15</v>
      </c>
      <c r="I8" s="6">
        <f t="shared" si="3"/>
        <v>7.894736842105263</v>
      </c>
      <c r="J8" s="32">
        <v>20</v>
      </c>
      <c r="K8" s="6">
        <f t="shared" si="4"/>
        <v>10.526315789473683</v>
      </c>
      <c r="L8" s="32">
        <v>20</v>
      </c>
      <c r="M8" s="6">
        <f t="shared" si="5"/>
        <v>10.526315789473683</v>
      </c>
      <c r="N8" s="32">
        <v>20</v>
      </c>
      <c r="O8" s="6">
        <f t="shared" si="6"/>
        <v>10.526315789473683</v>
      </c>
      <c r="P8" s="34">
        <v>23</v>
      </c>
      <c r="Q8" s="6">
        <f t="shared" si="7"/>
        <v>12.105263157894736</v>
      </c>
      <c r="R8" s="32">
        <v>20</v>
      </c>
      <c r="S8" s="6">
        <f t="shared" si="8"/>
        <v>10.526315789473683</v>
      </c>
      <c r="T8" s="32">
        <v>18</v>
      </c>
      <c r="U8" s="6">
        <f t="shared" si="9"/>
        <v>9.473684210526317</v>
      </c>
      <c r="V8" s="32">
        <v>19</v>
      </c>
      <c r="W8" s="6">
        <f t="shared" si="10"/>
        <v>10</v>
      </c>
      <c r="X8" s="36">
        <v>19</v>
      </c>
      <c r="Y8" s="6">
        <f t="shared" si="11"/>
        <v>10</v>
      </c>
      <c r="Z8" s="30">
        <v>190</v>
      </c>
      <c r="AA8" s="72">
        <f t="shared" si="12"/>
        <v>19.916666666666668</v>
      </c>
      <c r="AB8" s="64">
        <f t="shared" si="13"/>
        <v>10.482456140350878</v>
      </c>
    </row>
    <row r="9" spans="1:28" ht="15">
      <c r="A9" s="101" t="s">
        <v>28</v>
      </c>
      <c r="B9" s="129">
        <v>42</v>
      </c>
      <c r="C9" s="6">
        <f t="shared" si="0"/>
        <v>12</v>
      </c>
      <c r="D9" s="32">
        <v>42</v>
      </c>
      <c r="E9" s="6">
        <f t="shared" si="1"/>
        <v>12</v>
      </c>
      <c r="F9" s="32">
        <v>39</v>
      </c>
      <c r="G9" s="6">
        <f t="shared" si="2"/>
        <v>11.142857142857142</v>
      </c>
      <c r="H9" s="32">
        <v>36</v>
      </c>
      <c r="I9" s="6">
        <f t="shared" si="3"/>
        <v>10.285714285714285</v>
      </c>
      <c r="J9" s="32">
        <v>38</v>
      </c>
      <c r="K9" s="6">
        <f t="shared" si="4"/>
        <v>10.857142857142858</v>
      </c>
      <c r="L9" s="32">
        <v>37</v>
      </c>
      <c r="M9" s="6">
        <f t="shared" si="5"/>
        <v>10.571428571428571</v>
      </c>
      <c r="N9" s="32">
        <v>39</v>
      </c>
      <c r="O9" s="6">
        <f t="shared" si="6"/>
        <v>11.142857142857142</v>
      </c>
      <c r="P9" s="34">
        <v>41</v>
      </c>
      <c r="Q9" s="6">
        <f t="shared" si="7"/>
        <v>11.714285714285715</v>
      </c>
      <c r="R9" s="32">
        <v>40</v>
      </c>
      <c r="S9" s="6">
        <f t="shared" si="8"/>
        <v>11.428571428571429</v>
      </c>
      <c r="T9" s="32">
        <v>39</v>
      </c>
      <c r="U9" s="6">
        <f t="shared" si="9"/>
        <v>11.142857142857142</v>
      </c>
      <c r="V9" s="32">
        <v>34</v>
      </c>
      <c r="W9" s="6">
        <f t="shared" si="10"/>
        <v>9.714285714285714</v>
      </c>
      <c r="X9" s="36">
        <v>31</v>
      </c>
      <c r="Y9" s="6">
        <f t="shared" si="11"/>
        <v>8.857142857142856</v>
      </c>
      <c r="Z9" s="30">
        <v>350</v>
      </c>
      <c r="AA9" s="72">
        <f t="shared" si="12"/>
        <v>38.166666666666664</v>
      </c>
      <c r="AB9" s="64">
        <f t="shared" si="13"/>
        <v>10.904761904761905</v>
      </c>
    </row>
    <row r="10" spans="1:28" ht="15">
      <c r="A10" s="101" t="s">
        <v>3</v>
      </c>
      <c r="B10" s="32">
        <v>21</v>
      </c>
      <c r="C10" s="6">
        <f t="shared" si="0"/>
        <v>12.138728323699421</v>
      </c>
      <c r="D10" s="32">
        <v>24</v>
      </c>
      <c r="E10" s="6">
        <f t="shared" si="1"/>
        <v>13.872832369942195</v>
      </c>
      <c r="F10" s="32">
        <v>21</v>
      </c>
      <c r="G10" s="6">
        <f t="shared" si="2"/>
        <v>12.138728323699421</v>
      </c>
      <c r="H10" s="32">
        <v>20</v>
      </c>
      <c r="I10" s="6">
        <f t="shared" si="3"/>
        <v>11.560693641618498</v>
      </c>
      <c r="J10" s="32">
        <v>21</v>
      </c>
      <c r="K10" s="6">
        <f t="shared" si="4"/>
        <v>12.138728323699421</v>
      </c>
      <c r="L10" s="32">
        <v>17</v>
      </c>
      <c r="M10" s="6">
        <f t="shared" si="5"/>
        <v>9.826589595375722</v>
      </c>
      <c r="N10" s="32">
        <v>19</v>
      </c>
      <c r="O10" s="6">
        <f t="shared" si="6"/>
        <v>10.982658959537572</v>
      </c>
      <c r="P10" s="34">
        <v>18</v>
      </c>
      <c r="Q10" s="6">
        <f t="shared" si="7"/>
        <v>10.404624277456648</v>
      </c>
      <c r="R10" s="32">
        <v>20</v>
      </c>
      <c r="S10" s="6">
        <f t="shared" si="8"/>
        <v>11.560693641618498</v>
      </c>
      <c r="T10" s="32">
        <v>21</v>
      </c>
      <c r="U10" s="6">
        <f t="shared" si="9"/>
        <v>12.138728323699421</v>
      </c>
      <c r="V10" s="32">
        <v>18</v>
      </c>
      <c r="W10" s="6">
        <f t="shared" si="10"/>
        <v>10.404624277456648</v>
      </c>
      <c r="X10" s="36">
        <v>19</v>
      </c>
      <c r="Y10" s="6">
        <f t="shared" si="11"/>
        <v>10.982658959537572</v>
      </c>
      <c r="Z10" s="30">
        <v>173</v>
      </c>
      <c r="AA10" s="72">
        <f t="shared" si="12"/>
        <v>19.916666666666668</v>
      </c>
      <c r="AB10" s="64">
        <f t="shared" si="13"/>
        <v>11.512524084778422</v>
      </c>
    </row>
    <row r="11" spans="1:28" ht="15">
      <c r="A11" s="101" t="s">
        <v>43</v>
      </c>
      <c r="B11" s="32">
        <v>2409</v>
      </c>
      <c r="C11" s="6">
        <f t="shared" si="0"/>
        <v>12.740638883012481</v>
      </c>
      <c r="D11" s="32">
        <v>2439</v>
      </c>
      <c r="E11" s="6">
        <f t="shared" si="1"/>
        <v>12.899301882800932</v>
      </c>
      <c r="F11" s="32">
        <v>2422</v>
      </c>
      <c r="G11" s="6">
        <f t="shared" si="2"/>
        <v>12.809392849587475</v>
      </c>
      <c r="H11" s="32">
        <v>2362</v>
      </c>
      <c r="I11" s="6">
        <f t="shared" si="3"/>
        <v>12.492066850010577</v>
      </c>
      <c r="J11" s="32">
        <v>2222</v>
      </c>
      <c r="K11" s="6">
        <f t="shared" si="4"/>
        <v>11.751639517664481</v>
      </c>
      <c r="L11" s="32">
        <v>2171</v>
      </c>
      <c r="M11" s="6">
        <f t="shared" si="5"/>
        <v>11.481912418024116</v>
      </c>
      <c r="N11" s="32">
        <v>2170</v>
      </c>
      <c r="O11" s="6">
        <f t="shared" si="6"/>
        <v>11.476623651364502</v>
      </c>
      <c r="P11" s="34">
        <v>2149</v>
      </c>
      <c r="Q11" s="6">
        <f t="shared" si="7"/>
        <v>11.365559551512588</v>
      </c>
      <c r="R11" s="32">
        <v>2155</v>
      </c>
      <c r="S11" s="6">
        <f t="shared" si="8"/>
        <v>11.397292151470277</v>
      </c>
      <c r="T11" s="32">
        <v>2043</v>
      </c>
      <c r="U11" s="6">
        <f t="shared" si="9"/>
        <v>10.8049502855934</v>
      </c>
      <c r="V11" s="32">
        <v>1954</v>
      </c>
      <c r="W11" s="6">
        <f t="shared" si="10"/>
        <v>10.334250052887667</v>
      </c>
      <c r="X11" s="36">
        <v>2006</v>
      </c>
      <c r="Y11" s="6">
        <f t="shared" si="11"/>
        <v>10.609265919187646</v>
      </c>
      <c r="Z11" s="30">
        <v>18908</v>
      </c>
      <c r="AA11" s="72">
        <f t="shared" si="12"/>
        <v>2208.5</v>
      </c>
      <c r="AB11" s="64">
        <f t="shared" si="13"/>
        <v>11.680241167759679</v>
      </c>
    </row>
    <row r="12" spans="1:28" ht="15">
      <c r="A12" s="101" t="s">
        <v>27</v>
      </c>
      <c r="B12" s="32">
        <v>231</v>
      </c>
      <c r="C12" s="6">
        <f t="shared" si="0"/>
        <v>13.422428820453225</v>
      </c>
      <c r="D12" s="32">
        <v>228</v>
      </c>
      <c r="E12" s="6">
        <f t="shared" si="1"/>
        <v>13.248111563044743</v>
      </c>
      <c r="F12" s="32">
        <v>220</v>
      </c>
      <c r="G12" s="6">
        <f t="shared" si="2"/>
        <v>12.783265543288785</v>
      </c>
      <c r="H12" s="32">
        <v>199</v>
      </c>
      <c r="I12" s="6">
        <f t="shared" si="3"/>
        <v>11.563044741429401</v>
      </c>
      <c r="J12" s="32">
        <v>173</v>
      </c>
      <c r="K12" s="6">
        <f t="shared" si="4"/>
        <v>10.052295177222545</v>
      </c>
      <c r="L12" s="32">
        <v>187</v>
      </c>
      <c r="M12" s="6">
        <f t="shared" si="5"/>
        <v>10.865775711795468</v>
      </c>
      <c r="N12" s="32">
        <v>190</v>
      </c>
      <c r="O12" s="6">
        <f t="shared" si="6"/>
        <v>11.040092969203952</v>
      </c>
      <c r="P12" s="34">
        <v>204</v>
      </c>
      <c r="Q12" s="6">
        <f t="shared" si="7"/>
        <v>11.853573503776873</v>
      </c>
      <c r="R12" s="32">
        <v>205</v>
      </c>
      <c r="S12" s="6">
        <f t="shared" si="8"/>
        <v>11.91167925624637</v>
      </c>
      <c r="T12" s="32">
        <v>200</v>
      </c>
      <c r="U12" s="6">
        <f t="shared" si="9"/>
        <v>11.621150493898897</v>
      </c>
      <c r="V12" s="32">
        <v>210</v>
      </c>
      <c r="W12" s="6">
        <f t="shared" si="10"/>
        <v>12.20220801859384</v>
      </c>
      <c r="X12" s="36">
        <v>218</v>
      </c>
      <c r="Y12" s="6">
        <f t="shared" si="11"/>
        <v>12.667054038349795</v>
      </c>
      <c r="Z12" s="30">
        <v>1721</v>
      </c>
      <c r="AA12" s="72">
        <f t="shared" si="12"/>
        <v>205.41666666666666</v>
      </c>
      <c r="AB12" s="64">
        <f t="shared" si="13"/>
        <v>11.93588998644199</v>
      </c>
    </row>
    <row r="13" spans="1:28" ht="15">
      <c r="A13" s="101" t="s">
        <v>8</v>
      </c>
      <c r="B13" s="32">
        <v>119</v>
      </c>
      <c r="C13" s="6">
        <f t="shared" si="0"/>
        <v>13.837209302325581</v>
      </c>
      <c r="D13" s="32">
        <v>116</v>
      </c>
      <c r="E13" s="6">
        <f t="shared" si="1"/>
        <v>13.488372093023257</v>
      </c>
      <c r="F13" s="32">
        <v>118</v>
      </c>
      <c r="G13" s="6">
        <f t="shared" si="2"/>
        <v>13.72093023255814</v>
      </c>
      <c r="H13" s="32">
        <v>106</v>
      </c>
      <c r="I13" s="6">
        <f t="shared" si="3"/>
        <v>12.325581395348838</v>
      </c>
      <c r="J13" s="32">
        <v>96</v>
      </c>
      <c r="K13" s="6">
        <f t="shared" si="4"/>
        <v>11.162790697674419</v>
      </c>
      <c r="L13" s="32">
        <v>91</v>
      </c>
      <c r="M13" s="6">
        <f t="shared" si="5"/>
        <v>10.58139534883721</v>
      </c>
      <c r="N13" s="32">
        <v>98</v>
      </c>
      <c r="O13" s="6">
        <f t="shared" si="6"/>
        <v>11.395348837209303</v>
      </c>
      <c r="P13" s="34">
        <v>94</v>
      </c>
      <c r="Q13" s="6">
        <f t="shared" si="7"/>
        <v>10.930232558139535</v>
      </c>
      <c r="R13" s="32">
        <v>91</v>
      </c>
      <c r="S13" s="6">
        <f t="shared" si="8"/>
        <v>10.58139534883721</v>
      </c>
      <c r="T13" s="32">
        <v>93</v>
      </c>
      <c r="U13" s="6">
        <f t="shared" si="9"/>
        <v>10.813953488372093</v>
      </c>
      <c r="V13" s="32">
        <v>101</v>
      </c>
      <c r="W13" s="6">
        <f t="shared" si="10"/>
        <v>11.744186046511627</v>
      </c>
      <c r="X13" s="36">
        <v>102</v>
      </c>
      <c r="Y13" s="6">
        <f t="shared" si="11"/>
        <v>11.86046511627907</v>
      </c>
      <c r="Z13" s="30">
        <v>860</v>
      </c>
      <c r="AA13" s="72">
        <f t="shared" si="12"/>
        <v>102.08333333333333</v>
      </c>
      <c r="AB13" s="64">
        <f t="shared" si="13"/>
        <v>11.87015503875969</v>
      </c>
    </row>
    <row r="14" spans="1:28" ht="15">
      <c r="A14" s="14" t="s">
        <v>26</v>
      </c>
      <c r="B14" s="32">
        <v>215</v>
      </c>
      <c r="C14" s="6">
        <f t="shared" si="0"/>
        <v>11.957730812013349</v>
      </c>
      <c r="D14" s="32">
        <v>222</v>
      </c>
      <c r="E14" s="6">
        <f t="shared" si="1"/>
        <v>12.347052280311457</v>
      </c>
      <c r="F14" s="32">
        <v>237</v>
      </c>
      <c r="G14" s="6">
        <f t="shared" si="2"/>
        <v>13.181312569521692</v>
      </c>
      <c r="H14" s="32">
        <v>232</v>
      </c>
      <c r="I14" s="6">
        <f t="shared" si="3"/>
        <v>12.903225806451612</v>
      </c>
      <c r="J14" s="32">
        <v>224</v>
      </c>
      <c r="K14" s="6">
        <f t="shared" si="4"/>
        <v>12.458286985539488</v>
      </c>
      <c r="L14" s="32">
        <v>222</v>
      </c>
      <c r="M14" s="6">
        <f t="shared" si="5"/>
        <v>12.347052280311457</v>
      </c>
      <c r="N14" s="32">
        <v>208</v>
      </c>
      <c r="O14" s="6">
        <f t="shared" si="6"/>
        <v>11.568409343715238</v>
      </c>
      <c r="P14" s="34">
        <v>201</v>
      </c>
      <c r="Q14" s="6">
        <f t="shared" si="7"/>
        <v>11.17908787541713</v>
      </c>
      <c r="R14" s="32">
        <v>211</v>
      </c>
      <c r="S14" s="6">
        <f t="shared" si="8"/>
        <v>11.735261401557286</v>
      </c>
      <c r="T14" s="32">
        <v>209</v>
      </c>
      <c r="U14" s="6">
        <f t="shared" si="9"/>
        <v>11.624026696329254</v>
      </c>
      <c r="V14" s="32">
        <v>198</v>
      </c>
      <c r="W14" s="6">
        <f t="shared" si="10"/>
        <v>11.012235817575084</v>
      </c>
      <c r="X14" s="36">
        <v>201</v>
      </c>
      <c r="Y14" s="6">
        <f t="shared" si="11"/>
        <v>11.17908787541713</v>
      </c>
      <c r="Z14" s="30">
        <v>1798</v>
      </c>
      <c r="AA14" s="72">
        <f t="shared" si="12"/>
        <v>215</v>
      </c>
      <c r="AB14" s="64">
        <f t="shared" si="13"/>
        <v>11.957730812013349</v>
      </c>
    </row>
    <row r="15" spans="1:28" ht="15">
      <c r="A15" s="101" t="s">
        <v>9</v>
      </c>
      <c r="B15" s="32">
        <v>123</v>
      </c>
      <c r="C15" s="6">
        <f t="shared" si="0"/>
        <v>14.642857142857144</v>
      </c>
      <c r="D15" s="32">
        <v>123</v>
      </c>
      <c r="E15" s="6">
        <f t="shared" si="1"/>
        <v>14.642857142857144</v>
      </c>
      <c r="F15" s="32">
        <v>121</v>
      </c>
      <c r="G15" s="6">
        <f t="shared" si="2"/>
        <v>14.404761904761903</v>
      </c>
      <c r="H15" s="32">
        <v>110</v>
      </c>
      <c r="I15" s="6">
        <f t="shared" si="3"/>
        <v>13.095238095238097</v>
      </c>
      <c r="J15" s="32">
        <v>93</v>
      </c>
      <c r="K15" s="6">
        <f t="shared" si="4"/>
        <v>11.071428571428571</v>
      </c>
      <c r="L15" s="32">
        <v>96</v>
      </c>
      <c r="M15" s="6">
        <f t="shared" si="5"/>
        <v>11.428571428571429</v>
      </c>
      <c r="N15" s="32">
        <v>91</v>
      </c>
      <c r="O15" s="6">
        <f t="shared" si="6"/>
        <v>10.833333333333334</v>
      </c>
      <c r="P15" s="34">
        <v>98</v>
      </c>
      <c r="Q15" s="6">
        <f t="shared" si="7"/>
        <v>11.666666666666666</v>
      </c>
      <c r="R15" s="32">
        <v>99</v>
      </c>
      <c r="S15" s="6">
        <f t="shared" si="8"/>
        <v>11.785714285714285</v>
      </c>
      <c r="T15" s="32">
        <v>92</v>
      </c>
      <c r="U15" s="6">
        <f t="shared" si="9"/>
        <v>10.952380952380953</v>
      </c>
      <c r="V15" s="32">
        <v>99</v>
      </c>
      <c r="W15" s="6">
        <f t="shared" si="10"/>
        <v>11.785714285714285</v>
      </c>
      <c r="X15" s="36">
        <v>106</v>
      </c>
      <c r="Y15" s="6">
        <f t="shared" si="11"/>
        <v>12.619047619047619</v>
      </c>
      <c r="Z15" s="30">
        <v>840</v>
      </c>
      <c r="AA15" s="72">
        <f t="shared" si="12"/>
        <v>104.25</v>
      </c>
      <c r="AB15" s="64">
        <f t="shared" si="13"/>
        <v>12.410714285714286</v>
      </c>
    </row>
    <row r="16" spans="1:28" ht="15">
      <c r="A16" s="101" t="s">
        <v>25</v>
      </c>
      <c r="B16" s="32">
        <v>375</v>
      </c>
      <c r="C16" s="6">
        <f t="shared" si="0"/>
        <v>13.59680928208847</v>
      </c>
      <c r="D16" s="32">
        <v>394</v>
      </c>
      <c r="E16" s="6">
        <f t="shared" si="1"/>
        <v>14.285714285714285</v>
      </c>
      <c r="F16" s="32">
        <v>397</v>
      </c>
      <c r="G16" s="6">
        <f t="shared" si="2"/>
        <v>14.394488759970994</v>
      </c>
      <c r="H16" s="32">
        <v>366</v>
      </c>
      <c r="I16" s="6">
        <f t="shared" si="3"/>
        <v>13.270485859318345</v>
      </c>
      <c r="J16" s="32">
        <v>346</v>
      </c>
      <c r="K16" s="6">
        <f t="shared" si="4"/>
        <v>12.545322697606961</v>
      </c>
      <c r="L16" s="32">
        <v>327</v>
      </c>
      <c r="M16" s="6">
        <f t="shared" si="5"/>
        <v>11.856417693981145</v>
      </c>
      <c r="N16" s="32">
        <v>332</v>
      </c>
      <c r="O16" s="6">
        <f t="shared" si="6"/>
        <v>12.037708484408991</v>
      </c>
      <c r="P16" s="34">
        <v>334</v>
      </c>
      <c r="Q16" s="6">
        <f t="shared" si="7"/>
        <v>12.11022480058013</v>
      </c>
      <c r="R16" s="32">
        <v>326</v>
      </c>
      <c r="S16" s="6">
        <f t="shared" si="8"/>
        <v>11.820159535895575</v>
      </c>
      <c r="T16" s="32">
        <v>325</v>
      </c>
      <c r="U16" s="6">
        <f t="shared" si="9"/>
        <v>11.783901377810007</v>
      </c>
      <c r="V16" s="32">
        <v>315</v>
      </c>
      <c r="W16" s="6">
        <f t="shared" si="10"/>
        <v>11.421319796954315</v>
      </c>
      <c r="X16" s="36">
        <v>325</v>
      </c>
      <c r="Y16" s="6">
        <f t="shared" si="11"/>
        <v>11.783901377810007</v>
      </c>
      <c r="Z16" s="30">
        <v>2758</v>
      </c>
      <c r="AA16" s="72">
        <f t="shared" si="12"/>
        <v>346.8333333333333</v>
      </c>
      <c r="AB16" s="64">
        <f t="shared" si="13"/>
        <v>12.575537829344935</v>
      </c>
    </row>
    <row r="17" spans="1:28" ht="15">
      <c r="A17" s="101" t="s">
        <v>6</v>
      </c>
      <c r="B17" s="32">
        <v>78</v>
      </c>
      <c r="C17" s="6">
        <f t="shared" si="0"/>
        <v>13.175675675675674</v>
      </c>
      <c r="D17" s="32">
        <v>79</v>
      </c>
      <c r="E17" s="6">
        <f t="shared" si="1"/>
        <v>13.344594594594595</v>
      </c>
      <c r="F17" s="32">
        <v>77</v>
      </c>
      <c r="G17" s="6">
        <f t="shared" si="2"/>
        <v>13.006756756756758</v>
      </c>
      <c r="H17" s="32">
        <v>69</v>
      </c>
      <c r="I17" s="6">
        <f t="shared" si="3"/>
        <v>11.655405405405405</v>
      </c>
      <c r="J17" s="32">
        <v>73</v>
      </c>
      <c r="K17" s="6">
        <f t="shared" si="4"/>
        <v>12.33108108108108</v>
      </c>
      <c r="L17" s="32">
        <v>65</v>
      </c>
      <c r="M17" s="6">
        <f t="shared" si="5"/>
        <v>10.97972972972973</v>
      </c>
      <c r="N17" s="32">
        <v>74</v>
      </c>
      <c r="O17" s="6">
        <f t="shared" si="6"/>
        <v>12.5</v>
      </c>
      <c r="P17" s="34">
        <v>76</v>
      </c>
      <c r="Q17" s="6">
        <f t="shared" si="7"/>
        <v>12.837837837837837</v>
      </c>
      <c r="R17" s="32">
        <v>83</v>
      </c>
      <c r="S17" s="6">
        <f t="shared" si="8"/>
        <v>14.020270270270272</v>
      </c>
      <c r="T17" s="32">
        <v>84</v>
      </c>
      <c r="U17" s="6">
        <f t="shared" si="9"/>
        <v>14.18918918918919</v>
      </c>
      <c r="V17" s="32">
        <v>79</v>
      </c>
      <c r="W17" s="6">
        <f t="shared" si="10"/>
        <v>13.344594594594595</v>
      </c>
      <c r="X17" s="36">
        <v>82</v>
      </c>
      <c r="Y17" s="6">
        <f t="shared" si="11"/>
        <v>13.85135135135135</v>
      </c>
      <c r="Z17" s="30">
        <v>592</v>
      </c>
      <c r="AA17" s="72">
        <f t="shared" si="12"/>
        <v>76.58333333333333</v>
      </c>
      <c r="AB17" s="64">
        <f t="shared" si="13"/>
        <v>12.936373873873874</v>
      </c>
    </row>
    <row r="18" spans="1:28" ht="15">
      <c r="A18" s="96" t="s">
        <v>5</v>
      </c>
      <c r="B18" s="32">
        <v>63</v>
      </c>
      <c r="C18" s="6">
        <f t="shared" si="0"/>
        <v>16.237113402061855</v>
      </c>
      <c r="D18" s="32">
        <v>67</v>
      </c>
      <c r="E18" s="6">
        <f t="shared" si="1"/>
        <v>17.2680412371134</v>
      </c>
      <c r="F18" s="32">
        <v>71</v>
      </c>
      <c r="G18" s="6">
        <f t="shared" si="2"/>
        <v>18.298969072164947</v>
      </c>
      <c r="H18" s="32">
        <v>69</v>
      </c>
      <c r="I18" s="6">
        <f t="shared" si="3"/>
        <v>17.783505154639176</v>
      </c>
      <c r="J18" s="32">
        <v>63</v>
      </c>
      <c r="K18" s="6">
        <f t="shared" si="4"/>
        <v>16.237113402061855</v>
      </c>
      <c r="L18" s="32">
        <v>60</v>
      </c>
      <c r="M18" s="6">
        <f t="shared" si="5"/>
        <v>15.463917525773196</v>
      </c>
      <c r="N18" s="32">
        <v>57</v>
      </c>
      <c r="O18" s="6">
        <f t="shared" si="6"/>
        <v>14.690721649484537</v>
      </c>
      <c r="P18" s="34">
        <v>57</v>
      </c>
      <c r="Q18" s="6">
        <f t="shared" si="7"/>
        <v>14.690721649484537</v>
      </c>
      <c r="R18" s="32">
        <v>60</v>
      </c>
      <c r="S18" s="6">
        <f t="shared" si="8"/>
        <v>15.463917525773196</v>
      </c>
      <c r="T18" s="32">
        <v>57</v>
      </c>
      <c r="U18" s="6">
        <f t="shared" si="9"/>
        <v>14.690721649484537</v>
      </c>
      <c r="V18" s="32">
        <v>54</v>
      </c>
      <c r="W18" s="6">
        <f t="shared" si="10"/>
        <v>13.917525773195877</v>
      </c>
      <c r="X18" s="36">
        <v>61</v>
      </c>
      <c r="Y18" s="6">
        <f t="shared" si="11"/>
        <v>15.721649484536082</v>
      </c>
      <c r="Z18" s="30">
        <v>388</v>
      </c>
      <c r="AA18" s="72">
        <f t="shared" si="12"/>
        <v>61.583333333333336</v>
      </c>
      <c r="AB18" s="64">
        <f t="shared" si="13"/>
        <v>15.871993127147768</v>
      </c>
    </row>
    <row r="19" spans="1:28" ht="15">
      <c r="A19" s="101" t="s">
        <v>1</v>
      </c>
      <c r="B19" s="32">
        <v>24</v>
      </c>
      <c r="C19" s="6">
        <f t="shared" si="0"/>
        <v>20.168067226890756</v>
      </c>
      <c r="D19" s="32">
        <v>26</v>
      </c>
      <c r="E19" s="6">
        <f t="shared" si="1"/>
        <v>21.84873949579832</v>
      </c>
      <c r="F19" s="32">
        <v>28</v>
      </c>
      <c r="G19" s="6">
        <f t="shared" si="2"/>
        <v>23.52941176470588</v>
      </c>
      <c r="H19" s="32">
        <v>22</v>
      </c>
      <c r="I19" s="6">
        <f t="shared" si="3"/>
        <v>18.487394957983195</v>
      </c>
      <c r="J19" s="32">
        <v>23</v>
      </c>
      <c r="K19" s="6">
        <f t="shared" si="4"/>
        <v>19.327731092436977</v>
      </c>
      <c r="L19" s="32">
        <v>24</v>
      </c>
      <c r="M19" s="6">
        <f t="shared" si="5"/>
        <v>20.168067226890756</v>
      </c>
      <c r="N19" s="32">
        <v>23</v>
      </c>
      <c r="O19" s="6">
        <f t="shared" si="6"/>
        <v>19.327731092436977</v>
      </c>
      <c r="P19" s="34">
        <v>24</v>
      </c>
      <c r="Q19" s="6">
        <f t="shared" si="7"/>
        <v>20.168067226890756</v>
      </c>
      <c r="R19" s="32">
        <v>25</v>
      </c>
      <c r="S19" s="6">
        <f t="shared" si="8"/>
        <v>21.008403361344538</v>
      </c>
      <c r="T19" s="32">
        <v>23</v>
      </c>
      <c r="U19" s="6">
        <f t="shared" si="9"/>
        <v>19.327731092436977</v>
      </c>
      <c r="V19" s="32">
        <v>25</v>
      </c>
      <c r="W19" s="6">
        <f t="shared" si="10"/>
        <v>21.008403361344538</v>
      </c>
      <c r="X19" s="36">
        <v>27</v>
      </c>
      <c r="Y19" s="6">
        <f t="shared" si="11"/>
        <v>22.689075630252102</v>
      </c>
      <c r="Z19" s="30">
        <v>119</v>
      </c>
      <c r="AA19" s="72">
        <f t="shared" si="12"/>
        <v>24.5</v>
      </c>
      <c r="AB19" s="64">
        <f t="shared" si="13"/>
        <v>20.588235294117645</v>
      </c>
    </row>
    <row r="20" spans="1:28" ht="15">
      <c r="A20" s="97" t="s">
        <v>4</v>
      </c>
      <c r="B20" s="42">
        <v>40</v>
      </c>
      <c r="C20" s="38">
        <f t="shared" si="0"/>
        <v>23.668639053254438</v>
      </c>
      <c r="D20" s="42">
        <v>43</v>
      </c>
      <c r="E20" s="38">
        <f t="shared" si="1"/>
        <v>25.443786982248522</v>
      </c>
      <c r="F20" s="42">
        <v>43</v>
      </c>
      <c r="G20" s="38">
        <f t="shared" si="2"/>
        <v>25.443786982248522</v>
      </c>
      <c r="H20" s="42">
        <v>42</v>
      </c>
      <c r="I20" s="38">
        <f t="shared" si="3"/>
        <v>24.85207100591716</v>
      </c>
      <c r="J20" s="42">
        <v>35</v>
      </c>
      <c r="K20" s="38">
        <f t="shared" si="4"/>
        <v>20.710059171597635</v>
      </c>
      <c r="L20" s="42">
        <v>32</v>
      </c>
      <c r="M20" s="38">
        <f t="shared" si="5"/>
        <v>18.93491124260355</v>
      </c>
      <c r="N20" s="42">
        <v>33</v>
      </c>
      <c r="O20" s="38">
        <f t="shared" si="6"/>
        <v>19.526627218934912</v>
      </c>
      <c r="P20" s="43">
        <v>38</v>
      </c>
      <c r="Q20" s="38">
        <f t="shared" si="7"/>
        <v>22.485207100591715</v>
      </c>
      <c r="R20" s="42">
        <v>37</v>
      </c>
      <c r="S20" s="38">
        <f t="shared" si="8"/>
        <v>21.893491124260358</v>
      </c>
      <c r="T20" s="42">
        <v>37</v>
      </c>
      <c r="U20" s="38">
        <f t="shared" si="9"/>
        <v>21.893491124260358</v>
      </c>
      <c r="V20" s="42">
        <v>36</v>
      </c>
      <c r="W20" s="38">
        <f t="shared" si="10"/>
        <v>21.301775147928996</v>
      </c>
      <c r="X20" s="44">
        <v>37</v>
      </c>
      <c r="Y20" s="38">
        <f t="shared" si="11"/>
        <v>21.893491124260358</v>
      </c>
      <c r="Z20" s="39">
        <v>169</v>
      </c>
      <c r="AA20" s="73">
        <f t="shared" si="12"/>
        <v>37.75</v>
      </c>
      <c r="AB20" s="64">
        <f t="shared" si="13"/>
        <v>22.337278106508876</v>
      </c>
    </row>
    <row r="21" spans="1:28" ht="16.5" thickBot="1">
      <c r="A21" s="19" t="s">
        <v>30</v>
      </c>
      <c r="B21" s="45">
        <f>SUM(B4:B20)</f>
        <v>4358</v>
      </c>
      <c r="C21" s="40">
        <f>(B21/$Z$21)*100</f>
        <v>12.652053999129045</v>
      </c>
      <c r="D21" s="45">
        <f>SUM(D4:D20)</f>
        <v>4433</v>
      </c>
      <c r="E21" s="40">
        <f>(D21/$Z$21)*100</f>
        <v>12.869792422702862</v>
      </c>
      <c r="F21" s="45">
        <f>SUM(F4:F20)</f>
        <v>4418</v>
      </c>
      <c r="G21" s="40">
        <f>(F21/$Z$21)*100</f>
        <v>12.826244737988096</v>
      </c>
      <c r="H21" s="45">
        <f>SUM(H4:H20)</f>
        <v>4206</v>
      </c>
      <c r="I21" s="40">
        <f>(H21/$Z$21)*100</f>
        <v>12.210770794019451</v>
      </c>
      <c r="J21" s="45">
        <f>SUM(J4:J20)</f>
        <v>3955</v>
      </c>
      <c r="K21" s="40">
        <f>(J21/$Z$21)*100</f>
        <v>11.482072869792423</v>
      </c>
      <c r="L21" s="45">
        <f>SUM(L4:L20)</f>
        <v>3866</v>
      </c>
      <c r="M21" s="40">
        <f>(L21/$Z$21)*100</f>
        <v>11.223689940484832</v>
      </c>
      <c r="N21" s="45">
        <f>SUM(N4:N20)</f>
        <v>3880</v>
      </c>
      <c r="O21" s="40">
        <f>(N21/$Z$21)*100</f>
        <v>11.264334446218609</v>
      </c>
      <c r="P21" s="45">
        <f>SUM(P4:P20)</f>
        <v>3890</v>
      </c>
      <c r="Q21" s="40">
        <f>(P21/$Z$21)*100</f>
        <v>11.29336623602845</v>
      </c>
      <c r="R21" s="45">
        <f>SUM(R4:R20)</f>
        <v>3918</v>
      </c>
      <c r="S21" s="40">
        <f>(R21/$Z$21)*100</f>
        <v>11.374655247496008</v>
      </c>
      <c r="T21" s="45">
        <f>SUM(T4:T20)</f>
        <v>3780</v>
      </c>
      <c r="U21" s="40">
        <f>(T21/$Z$21)*100</f>
        <v>10.974016548120192</v>
      </c>
      <c r="V21" s="45">
        <f>SUM(V4:V20)</f>
        <v>3659</v>
      </c>
      <c r="W21" s="40">
        <f>(V21/$Z$21)*100</f>
        <v>10.622731891421106</v>
      </c>
      <c r="X21" s="45">
        <f>SUM(X4:X20)</f>
        <v>3783</v>
      </c>
      <c r="Y21" s="40">
        <f>(X21/$Z$21)*100</f>
        <v>10.982726085063144</v>
      </c>
      <c r="Z21" s="46">
        <f>SUM(Z4:Z20)</f>
        <v>34445</v>
      </c>
      <c r="AA21" s="74">
        <f>SUM(AA4:AA20)</f>
        <v>4012.166666666667</v>
      </c>
      <c r="AB21" s="69">
        <f t="shared" si="13"/>
        <v>11.648037934872018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A2:AB2"/>
    <mergeCell ref="T2:U2"/>
    <mergeCell ref="X2:Y2"/>
    <mergeCell ref="V2:W2"/>
    <mergeCell ref="B2:C2"/>
    <mergeCell ref="D2:E2"/>
    <mergeCell ref="A2:A3"/>
    <mergeCell ref="Z2:Z3"/>
    <mergeCell ref="R2:S2"/>
    <mergeCell ref="P2:Q2"/>
    <mergeCell ref="N2:O2"/>
    <mergeCell ref="L2:M2"/>
    <mergeCell ref="H2:I2"/>
    <mergeCell ref="J2:K2"/>
    <mergeCell ref="F2:G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B23"/>
  <sheetViews>
    <sheetView showZeros="0" zoomScalePageLayoutView="0" workbookViewId="0" topLeftCell="A1">
      <pane xSplit="1" ySplit="3" topLeftCell="B4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Q14" sqref="Q14"/>
    </sheetView>
  </sheetViews>
  <sheetFormatPr defaultColWidth="11.25390625" defaultRowHeight="12.75"/>
  <cols>
    <col min="1" max="1" width="16.375" style="2" customWidth="1"/>
    <col min="2" max="2" width="4.7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3.75390625" style="2" customWidth="1"/>
    <col min="24" max="24" width="4.75390625" style="2" customWidth="1"/>
    <col min="25" max="25" width="3.75390625" style="2" customWidth="1"/>
    <col min="26" max="26" width="6.875" style="2" customWidth="1"/>
    <col min="27" max="27" width="5.375" style="2" customWidth="1"/>
    <col min="28" max="28" width="4.625" style="2" customWidth="1"/>
    <col min="29" max="16384" width="11.25390625" style="2" customWidth="1"/>
  </cols>
  <sheetData>
    <row r="1" spans="1:26" ht="31.5" customHeight="1" thickBot="1">
      <c r="A1" s="26" t="s">
        <v>60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15">
      <c r="A2" s="170" t="s">
        <v>23</v>
      </c>
      <c r="B2" s="168" t="s">
        <v>31</v>
      </c>
      <c r="C2" s="169"/>
      <c r="D2" s="168" t="s">
        <v>32</v>
      </c>
      <c r="E2" s="169"/>
      <c r="F2" s="168" t="s">
        <v>33</v>
      </c>
      <c r="G2" s="169"/>
      <c r="H2" s="168" t="s">
        <v>34</v>
      </c>
      <c r="I2" s="169"/>
      <c r="J2" s="168" t="s">
        <v>35</v>
      </c>
      <c r="K2" s="169"/>
      <c r="L2" s="168" t="s">
        <v>36</v>
      </c>
      <c r="M2" s="169"/>
      <c r="N2" s="168" t="s">
        <v>37</v>
      </c>
      <c r="O2" s="169"/>
      <c r="P2" s="168" t="s">
        <v>38</v>
      </c>
      <c r="Q2" s="169"/>
      <c r="R2" s="168" t="s">
        <v>39</v>
      </c>
      <c r="S2" s="169"/>
      <c r="T2" s="168" t="s">
        <v>40</v>
      </c>
      <c r="U2" s="169"/>
      <c r="V2" s="168" t="s">
        <v>41</v>
      </c>
      <c r="W2" s="169"/>
      <c r="X2" s="168" t="s">
        <v>42</v>
      </c>
      <c r="Y2" s="169"/>
      <c r="Z2" s="172" t="s">
        <v>47</v>
      </c>
      <c r="AA2" s="160" t="s">
        <v>49</v>
      </c>
      <c r="AB2" s="161"/>
    </row>
    <row r="3" spans="1:28" ht="24" customHeight="1">
      <c r="A3" s="171"/>
      <c r="B3" s="7" t="s">
        <v>44</v>
      </c>
      <c r="C3" s="8" t="s">
        <v>24</v>
      </c>
      <c r="D3" s="7" t="s">
        <v>44</v>
      </c>
      <c r="E3" s="8" t="s">
        <v>24</v>
      </c>
      <c r="F3" s="7" t="s">
        <v>44</v>
      </c>
      <c r="G3" s="8" t="s">
        <v>24</v>
      </c>
      <c r="H3" s="7" t="s">
        <v>44</v>
      </c>
      <c r="I3" s="8" t="s">
        <v>24</v>
      </c>
      <c r="J3" s="7" t="s">
        <v>44</v>
      </c>
      <c r="K3" s="8" t="s">
        <v>24</v>
      </c>
      <c r="L3" s="7" t="s">
        <v>44</v>
      </c>
      <c r="M3" s="8" t="s">
        <v>24</v>
      </c>
      <c r="N3" s="7" t="s">
        <v>44</v>
      </c>
      <c r="O3" s="8" t="s">
        <v>24</v>
      </c>
      <c r="P3" s="7" t="s">
        <v>44</v>
      </c>
      <c r="Q3" s="8" t="s">
        <v>24</v>
      </c>
      <c r="R3" s="7" t="s">
        <v>44</v>
      </c>
      <c r="S3" s="8" t="s">
        <v>24</v>
      </c>
      <c r="T3" s="7" t="s">
        <v>44</v>
      </c>
      <c r="U3" s="8" t="s">
        <v>24</v>
      </c>
      <c r="V3" s="7" t="s">
        <v>44</v>
      </c>
      <c r="W3" s="8" t="s">
        <v>24</v>
      </c>
      <c r="X3" s="7" t="s">
        <v>44</v>
      </c>
      <c r="Y3" s="8" t="s">
        <v>24</v>
      </c>
      <c r="Z3" s="173"/>
      <c r="AA3" s="70" t="s">
        <v>44</v>
      </c>
      <c r="AB3" s="13" t="s">
        <v>24</v>
      </c>
    </row>
    <row r="4" spans="1:28" ht="15">
      <c r="A4" s="100" t="s">
        <v>0</v>
      </c>
      <c r="B4" s="31">
        <v>85</v>
      </c>
      <c r="C4" s="6">
        <f aca="true" t="shared" si="0" ref="C4:C20">(B4/Z4)*100</f>
        <v>10.107015457788346</v>
      </c>
      <c r="D4" s="31">
        <v>87</v>
      </c>
      <c r="E4" s="6">
        <f aca="true" t="shared" si="1" ref="E4:E20">D4/Z4*100</f>
        <v>10.344827586206897</v>
      </c>
      <c r="F4" s="31">
        <v>91</v>
      </c>
      <c r="G4" s="6">
        <f aca="true" t="shared" si="2" ref="G4:G20">F4/Z4*100</f>
        <v>10.820451843043994</v>
      </c>
      <c r="H4" s="31">
        <v>65</v>
      </c>
      <c r="I4" s="6">
        <f aca="true" t="shared" si="3" ref="I4:I20">H4/Z4*100</f>
        <v>7.728894173602854</v>
      </c>
      <c r="J4" s="31">
        <v>63</v>
      </c>
      <c r="K4" s="6">
        <f aca="true" t="shared" si="4" ref="K4:K20">J4/Z4*100</f>
        <v>7.491082045184304</v>
      </c>
      <c r="L4" s="31">
        <v>61</v>
      </c>
      <c r="M4" s="6">
        <f aca="true" t="shared" si="5" ref="M4:M20">L4/Z4*100</f>
        <v>7.253269916765754</v>
      </c>
      <c r="N4" s="31">
        <v>58</v>
      </c>
      <c r="O4" s="6">
        <f aca="true" t="shared" si="6" ref="O4:O20">N4/Z4*100</f>
        <v>6.896551724137931</v>
      </c>
      <c r="P4" s="33">
        <v>60</v>
      </c>
      <c r="Q4" s="6">
        <f aca="true" t="shared" si="7" ref="Q4:Q20">P4/Z4*100</f>
        <v>7.13436385255648</v>
      </c>
      <c r="R4" s="31">
        <v>48</v>
      </c>
      <c r="S4" s="6">
        <f aca="true" t="shared" si="8" ref="S4:S20">R4/Z4*100</f>
        <v>5.707491082045184</v>
      </c>
      <c r="T4" s="31">
        <v>51</v>
      </c>
      <c r="U4" s="6">
        <f aca="true" t="shared" si="9" ref="U4:U20">T4/Z4*100</f>
        <v>6.064209274673008</v>
      </c>
      <c r="V4" s="31"/>
      <c r="W4" s="6">
        <f aca="true" t="shared" si="10" ref="W4:W20">V4/$Z4*100</f>
        <v>0</v>
      </c>
      <c r="X4" s="35"/>
      <c r="Y4" s="6">
        <f aca="true" t="shared" si="11" ref="Y4:Y20">X4/$Z4*100</f>
        <v>0</v>
      </c>
      <c r="Z4" s="29">
        <v>841</v>
      </c>
      <c r="AA4" s="71">
        <f aca="true" t="shared" si="12" ref="AA4:AA20">AVERAGE(X4,V4,T4,R4,P4,N4,L4,J4,H4,F4,D4,B4)</f>
        <v>66.9</v>
      </c>
      <c r="AB4" s="64">
        <f aca="true" t="shared" si="13" ref="AB4:AB20">AA4/Z4*100</f>
        <v>7.954815695600476</v>
      </c>
    </row>
    <row r="5" spans="1:28" ht="15">
      <c r="A5" s="101" t="s">
        <v>10</v>
      </c>
      <c r="B5" s="32">
        <v>175</v>
      </c>
      <c r="C5" s="6">
        <f t="shared" si="0"/>
        <v>9.848058525604952</v>
      </c>
      <c r="D5" s="32">
        <v>170</v>
      </c>
      <c r="E5" s="6">
        <f t="shared" si="1"/>
        <v>9.566685424873382</v>
      </c>
      <c r="F5" s="32">
        <v>175</v>
      </c>
      <c r="G5" s="6">
        <f t="shared" si="2"/>
        <v>9.848058525604952</v>
      </c>
      <c r="H5" s="32">
        <v>170</v>
      </c>
      <c r="I5" s="6">
        <f t="shared" si="3"/>
        <v>9.566685424873382</v>
      </c>
      <c r="J5" s="32">
        <v>155</v>
      </c>
      <c r="K5" s="6">
        <f t="shared" si="4"/>
        <v>8.722566122678673</v>
      </c>
      <c r="L5" s="32">
        <v>154</v>
      </c>
      <c r="M5" s="6">
        <f t="shared" si="5"/>
        <v>8.666291502532358</v>
      </c>
      <c r="N5" s="32">
        <v>151</v>
      </c>
      <c r="O5" s="6">
        <f t="shared" si="6"/>
        <v>8.497467642093417</v>
      </c>
      <c r="P5" s="34">
        <v>150</v>
      </c>
      <c r="Q5" s="6">
        <f t="shared" si="7"/>
        <v>8.441193021947102</v>
      </c>
      <c r="R5" s="32">
        <v>147</v>
      </c>
      <c r="S5" s="6">
        <f t="shared" si="8"/>
        <v>8.27236916150816</v>
      </c>
      <c r="T5" s="32">
        <v>132</v>
      </c>
      <c r="U5" s="6">
        <f t="shared" si="9"/>
        <v>7.42824985931345</v>
      </c>
      <c r="V5" s="32"/>
      <c r="W5" s="6">
        <f t="shared" si="10"/>
        <v>0</v>
      </c>
      <c r="X5" s="36"/>
      <c r="Y5" s="6">
        <f t="shared" si="11"/>
        <v>0</v>
      </c>
      <c r="Z5" s="30">
        <v>1777</v>
      </c>
      <c r="AA5" s="72">
        <f t="shared" si="12"/>
        <v>157.9</v>
      </c>
      <c r="AB5" s="64">
        <f t="shared" si="13"/>
        <v>8.885762521102983</v>
      </c>
    </row>
    <row r="6" spans="1:28" ht="15">
      <c r="A6" s="101" t="s">
        <v>11</v>
      </c>
      <c r="B6" s="32">
        <v>258</v>
      </c>
      <c r="C6" s="6">
        <f t="shared" si="0"/>
        <v>11.016225448334756</v>
      </c>
      <c r="D6" s="32">
        <v>252</v>
      </c>
      <c r="E6" s="6">
        <f t="shared" si="1"/>
        <v>10.7600341588386</v>
      </c>
      <c r="F6" s="32">
        <v>227</v>
      </c>
      <c r="G6" s="6">
        <f t="shared" si="2"/>
        <v>9.692570452604611</v>
      </c>
      <c r="H6" s="32">
        <v>217</v>
      </c>
      <c r="I6" s="6">
        <f t="shared" si="3"/>
        <v>9.265584970111016</v>
      </c>
      <c r="J6" s="32">
        <v>207</v>
      </c>
      <c r="K6" s="6">
        <f t="shared" si="4"/>
        <v>8.83859948761742</v>
      </c>
      <c r="L6" s="32">
        <v>198</v>
      </c>
      <c r="M6" s="6">
        <f t="shared" si="5"/>
        <v>8.454312553373185</v>
      </c>
      <c r="N6" s="32">
        <v>193</v>
      </c>
      <c r="O6" s="6">
        <f t="shared" si="6"/>
        <v>8.240819812126388</v>
      </c>
      <c r="P6" s="34">
        <v>192</v>
      </c>
      <c r="Q6" s="6">
        <f t="shared" si="7"/>
        <v>8.198121263877029</v>
      </c>
      <c r="R6" s="32">
        <v>176</v>
      </c>
      <c r="S6" s="6">
        <f t="shared" si="8"/>
        <v>7.514944491887275</v>
      </c>
      <c r="T6" s="32">
        <v>166</v>
      </c>
      <c r="U6" s="6">
        <f t="shared" si="9"/>
        <v>7.087959009393681</v>
      </c>
      <c r="V6" s="32"/>
      <c r="W6" s="6">
        <f t="shared" si="10"/>
        <v>0</v>
      </c>
      <c r="X6" s="36"/>
      <c r="Y6" s="6">
        <f t="shared" si="11"/>
        <v>0</v>
      </c>
      <c r="Z6" s="30">
        <v>2342</v>
      </c>
      <c r="AA6" s="72">
        <f t="shared" si="12"/>
        <v>208.6</v>
      </c>
      <c r="AB6" s="64">
        <f t="shared" si="13"/>
        <v>8.906917164816395</v>
      </c>
    </row>
    <row r="7" spans="1:28" ht="15">
      <c r="A7" s="101" t="s">
        <v>7</v>
      </c>
      <c r="B7" s="32">
        <v>72</v>
      </c>
      <c r="C7" s="6">
        <f t="shared" si="0"/>
        <v>11.631663974151857</v>
      </c>
      <c r="D7" s="32">
        <v>70</v>
      </c>
      <c r="E7" s="6">
        <f t="shared" si="1"/>
        <v>11.308562197092083</v>
      </c>
      <c r="F7" s="32">
        <v>64</v>
      </c>
      <c r="G7" s="6">
        <f t="shared" si="2"/>
        <v>10.339256865912763</v>
      </c>
      <c r="H7" s="32">
        <v>52</v>
      </c>
      <c r="I7" s="6">
        <f t="shared" si="3"/>
        <v>8.40064620355412</v>
      </c>
      <c r="J7" s="32">
        <v>53</v>
      </c>
      <c r="K7" s="6">
        <f t="shared" si="4"/>
        <v>8.562197092084006</v>
      </c>
      <c r="L7" s="32">
        <v>53</v>
      </c>
      <c r="M7" s="6">
        <f t="shared" si="5"/>
        <v>8.562197092084006</v>
      </c>
      <c r="N7" s="32">
        <v>54</v>
      </c>
      <c r="O7" s="6">
        <f t="shared" si="6"/>
        <v>8.723747980613894</v>
      </c>
      <c r="P7" s="34">
        <v>62</v>
      </c>
      <c r="Q7" s="6">
        <f t="shared" si="7"/>
        <v>10.016155088852988</v>
      </c>
      <c r="R7" s="32">
        <v>58</v>
      </c>
      <c r="S7" s="6">
        <f t="shared" si="8"/>
        <v>9.36995153473344</v>
      </c>
      <c r="T7" s="32">
        <v>51</v>
      </c>
      <c r="U7" s="6">
        <f t="shared" si="9"/>
        <v>8.239095315024231</v>
      </c>
      <c r="V7" s="32"/>
      <c r="W7" s="6">
        <f t="shared" si="10"/>
        <v>0</v>
      </c>
      <c r="X7" s="36"/>
      <c r="Y7" s="6">
        <f t="shared" si="11"/>
        <v>0</v>
      </c>
      <c r="Z7" s="30">
        <v>619</v>
      </c>
      <c r="AA7" s="72">
        <f t="shared" si="12"/>
        <v>58.9</v>
      </c>
      <c r="AB7" s="64">
        <f t="shared" si="13"/>
        <v>9.515347334410338</v>
      </c>
    </row>
    <row r="8" spans="1:28" ht="15">
      <c r="A8" s="101" t="s">
        <v>2</v>
      </c>
      <c r="B8" s="32">
        <v>21</v>
      </c>
      <c r="C8" s="6">
        <f t="shared" si="0"/>
        <v>11.052631578947368</v>
      </c>
      <c r="D8" s="32">
        <v>22</v>
      </c>
      <c r="E8" s="6">
        <f t="shared" si="1"/>
        <v>11.578947368421053</v>
      </c>
      <c r="F8" s="32">
        <v>26</v>
      </c>
      <c r="G8" s="6">
        <f t="shared" si="2"/>
        <v>13.684210526315791</v>
      </c>
      <c r="H8" s="32">
        <v>17</v>
      </c>
      <c r="I8" s="6">
        <f t="shared" si="3"/>
        <v>8.947368421052632</v>
      </c>
      <c r="J8" s="32">
        <v>18</v>
      </c>
      <c r="K8" s="6">
        <f t="shared" si="4"/>
        <v>9.473684210526317</v>
      </c>
      <c r="L8" s="32">
        <v>17</v>
      </c>
      <c r="M8" s="6">
        <f t="shared" si="5"/>
        <v>8.947368421052632</v>
      </c>
      <c r="N8" s="32">
        <v>16</v>
      </c>
      <c r="O8" s="6">
        <f t="shared" si="6"/>
        <v>8.421052631578947</v>
      </c>
      <c r="P8" s="34">
        <v>17</v>
      </c>
      <c r="Q8" s="6">
        <f t="shared" si="7"/>
        <v>8.947368421052632</v>
      </c>
      <c r="R8" s="32">
        <v>16</v>
      </c>
      <c r="S8" s="6">
        <f t="shared" si="8"/>
        <v>8.421052631578947</v>
      </c>
      <c r="T8" s="32">
        <v>14</v>
      </c>
      <c r="U8" s="6">
        <f t="shared" si="9"/>
        <v>7.368421052631578</v>
      </c>
      <c r="V8" s="32"/>
      <c r="W8" s="6">
        <f t="shared" si="10"/>
        <v>0</v>
      </c>
      <c r="X8" s="36"/>
      <c r="Y8" s="6">
        <f t="shared" si="11"/>
        <v>0</v>
      </c>
      <c r="Z8" s="30">
        <v>190</v>
      </c>
      <c r="AA8" s="72">
        <f t="shared" si="12"/>
        <v>18.4</v>
      </c>
      <c r="AB8" s="64">
        <f t="shared" si="13"/>
        <v>9.684210526315788</v>
      </c>
    </row>
    <row r="9" spans="1:28" ht="15">
      <c r="A9" s="101" t="s">
        <v>43</v>
      </c>
      <c r="B9" s="32">
        <v>2137</v>
      </c>
      <c r="C9" s="6">
        <f t="shared" si="0"/>
        <v>11.302094351597207</v>
      </c>
      <c r="D9" s="32">
        <v>2111</v>
      </c>
      <c r="E9" s="6">
        <f t="shared" si="1"/>
        <v>11.164586418447218</v>
      </c>
      <c r="F9" s="32">
        <v>1998</v>
      </c>
      <c r="G9" s="6">
        <f t="shared" si="2"/>
        <v>10.566955785910725</v>
      </c>
      <c r="H9" s="32">
        <v>1898</v>
      </c>
      <c r="I9" s="6">
        <f t="shared" si="3"/>
        <v>10.038079119949227</v>
      </c>
      <c r="J9" s="32">
        <v>1771</v>
      </c>
      <c r="K9" s="6">
        <f t="shared" si="4"/>
        <v>9.366405754178125</v>
      </c>
      <c r="L9" s="32">
        <v>1739</v>
      </c>
      <c r="M9" s="6">
        <f t="shared" si="5"/>
        <v>9.197165221070447</v>
      </c>
      <c r="N9" s="32">
        <v>1760</v>
      </c>
      <c r="O9" s="6">
        <f t="shared" si="6"/>
        <v>9.308229320922361</v>
      </c>
      <c r="P9" s="34">
        <v>1729</v>
      </c>
      <c r="Q9" s="6">
        <f t="shared" si="7"/>
        <v>9.144277554474296</v>
      </c>
      <c r="R9" s="32">
        <v>1681</v>
      </c>
      <c r="S9" s="6">
        <f t="shared" si="8"/>
        <v>8.890416754812778</v>
      </c>
      <c r="T9" s="32">
        <v>1514</v>
      </c>
      <c r="U9" s="6">
        <f t="shared" si="9"/>
        <v>8.007192722657077</v>
      </c>
      <c r="V9" s="32"/>
      <c r="W9" s="6">
        <f t="shared" si="10"/>
        <v>0</v>
      </c>
      <c r="X9" s="36"/>
      <c r="Y9" s="6">
        <f t="shared" si="11"/>
        <v>0</v>
      </c>
      <c r="Z9" s="30">
        <v>18908</v>
      </c>
      <c r="AA9" s="72">
        <f t="shared" si="12"/>
        <v>1833.8</v>
      </c>
      <c r="AB9" s="64">
        <f t="shared" si="13"/>
        <v>9.698540300401946</v>
      </c>
    </row>
    <row r="10" spans="1:28" ht="15">
      <c r="A10" s="101" t="s">
        <v>27</v>
      </c>
      <c r="B10" s="32">
        <v>219</v>
      </c>
      <c r="C10" s="6">
        <f t="shared" si="0"/>
        <v>12.72515979081929</v>
      </c>
      <c r="D10" s="32">
        <v>220</v>
      </c>
      <c r="E10" s="6">
        <f t="shared" si="1"/>
        <v>12.783265543288785</v>
      </c>
      <c r="F10" s="32">
        <v>190</v>
      </c>
      <c r="G10" s="6">
        <f t="shared" si="2"/>
        <v>11.040092969203952</v>
      </c>
      <c r="H10" s="32">
        <v>169</v>
      </c>
      <c r="I10" s="6">
        <f t="shared" si="3"/>
        <v>9.819872167344567</v>
      </c>
      <c r="J10" s="32">
        <v>153</v>
      </c>
      <c r="K10" s="6">
        <f t="shared" si="4"/>
        <v>8.890180127832656</v>
      </c>
      <c r="L10" s="32">
        <v>154</v>
      </c>
      <c r="M10" s="6">
        <f t="shared" si="5"/>
        <v>8.94828588030215</v>
      </c>
      <c r="N10" s="32">
        <v>157</v>
      </c>
      <c r="O10" s="6">
        <f t="shared" si="6"/>
        <v>9.122603137710634</v>
      </c>
      <c r="P10" s="34">
        <v>147</v>
      </c>
      <c r="Q10" s="6">
        <f t="shared" si="7"/>
        <v>8.541545613015689</v>
      </c>
      <c r="R10" s="32">
        <v>133</v>
      </c>
      <c r="S10" s="6">
        <f t="shared" si="8"/>
        <v>7.728065078442765</v>
      </c>
      <c r="T10" s="32">
        <v>134</v>
      </c>
      <c r="U10" s="6">
        <f t="shared" si="9"/>
        <v>7.78617083091226</v>
      </c>
      <c r="V10" s="32"/>
      <c r="W10" s="6">
        <f t="shared" si="10"/>
        <v>0</v>
      </c>
      <c r="X10" s="36"/>
      <c r="Y10" s="6">
        <f t="shared" si="11"/>
        <v>0</v>
      </c>
      <c r="Z10" s="30">
        <v>1721</v>
      </c>
      <c r="AA10" s="72">
        <f t="shared" si="12"/>
        <v>167.6</v>
      </c>
      <c r="AB10" s="64">
        <f t="shared" si="13"/>
        <v>9.738524113887275</v>
      </c>
    </row>
    <row r="11" spans="1:28" ht="15">
      <c r="A11" s="14" t="s">
        <v>26</v>
      </c>
      <c r="B11" s="32">
        <v>209</v>
      </c>
      <c r="C11" s="6">
        <f t="shared" si="0"/>
        <v>11.624026696329254</v>
      </c>
      <c r="D11" s="32">
        <v>207</v>
      </c>
      <c r="E11" s="6">
        <f t="shared" si="1"/>
        <v>11.512791991101224</v>
      </c>
      <c r="F11" s="32">
        <v>197</v>
      </c>
      <c r="G11" s="6">
        <f t="shared" si="2"/>
        <v>10.956618464961068</v>
      </c>
      <c r="H11" s="32">
        <v>189</v>
      </c>
      <c r="I11" s="6">
        <f t="shared" si="3"/>
        <v>10.511679644048943</v>
      </c>
      <c r="J11" s="32">
        <v>173</v>
      </c>
      <c r="K11" s="6">
        <f t="shared" si="4"/>
        <v>9.621802002224694</v>
      </c>
      <c r="L11" s="32">
        <v>161</v>
      </c>
      <c r="M11" s="6">
        <f t="shared" si="5"/>
        <v>8.954393770856507</v>
      </c>
      <c r="N11" s="32">
        <v>164</v>
      </c>
      <c r="O11" s="6">
        <f t="shared" si="6"/>
        <v>9.121245828698555</v>
      </c>
      <c r="P11" s="34">
        <v>164</v>
      </c>
      <c r="Q11" s="6">
        <f t="shared" si="7"/>
        <v>9.121245828698555</v>
      </c>
      <c r="R11" s="32">
        <v>160</v>
      </c>
      <c r="S11" s="6">
        <f t="shared" si="8"/>
        <v>8.898776418242491</v>
      </c>
      <c r="T11" s="32">
        <v>145</v>
      </c>
      <c r="U11" s="6">
        <f t="shared" si="9"/>
        <v>8.064516129032258</v>
      </c>
      <c r="V11" s="32"/>
      <c r="W11" s="6">
        <f t="shared" si="10"/>
        <v>0</v>
      </c>
      <c r="X11" s="36"/>
      <c r="Y11" s="6">
        <f t="shared" si="11"/>
        <v>0</v>
      </c>
      <c r="Z11" s="30">
        <v>1798</v>
      </c>
      <c r="AA11" s="72">
        <f t="shared" si="12"/>
        <v>176.9</v>
      </c>
      <c r="AB11" s="64">
        <f t="shared" si="13"/>
        <v>9.838709677419356</v>
      </c>
    </row>
    <row r="12" spans="1:28" ht="15">
      <c r="A12" s="101" t="s">
        <v>8</v>
      </c>
      <c r="B12" s="32">
        <v>116</v>
      </c>
      <c r="C12" s="6">
        <f t="shared" si="0"/>
        <v>13.488372093023257</v>
      </c>
      <c r="D12" s="32">
        <v>121</v>
      </c>
      <c r="E12" s="6">
        <f t="shared" si="1"/>
        <v>14.069767441860465</v>
      </c>
      <c r="F12" s="32">
        <v>101</v>
      </c>
      <c r="G12" s="6">
        <f t="shared" si="2"/>
        <v>11.744186046511627</v>
      </c>
      <c r="H12" s="32">
        <v>84</v>
      </c>
      <c r="I12" s="6">
        <f t="shared" si="3"/>
        <v>9.767441860465116</v>
      </c>
      <c r="J12" s="32">
        <v>81</v>
      </c>
      <c r="K12" s="6">
        <f t="shared" si="4"/>
        <v>9.41860465116279</v>
      </c>
      <c r="L12" s="32">
        <v>75</v>
      </c>
      <c r="M12" s="6">
        <f t="shared" si="5"/>
        <v>8.720930232558139</v>
      </c>
      <c r="N12" s="32">
        <v>78</v>
      </c>
      <c r="O12" s="6">
        <f t="shared" si="6"/>
        <v>9.069767441860465</v>
      </c>
      <c r="P12" s="34">
        <v>73</v>
      </c>
      <c r="Q12" s="6">
        <f t="shared" si="7"/>
        <v>8.488372093023255</v>
      </c>
      <c r="R12" s="32">
        <v>74</v>
      </c>
      <c r="S12" s="6">
        <f t="shared" si="8"/>
        <v>8.604651162790699</v>
      </c>
      <c r="T12" s="32">
        <v>73</v>
      </c>
      <c r="U12" s="6">
        <f t="shared" si="9"/>
        <v>8.488372093023255</v>
      </c>
      <c r="V12" s="32"/>
      <c r="W12" s="6">
        <f t="shared" si="10"/>
        <v>0</v>
      </c>
      <c r="X12" s="36"/>
      <c r="Y12" s="6">
        <f t="shared" si="11"/>
        <v>0</v>
      </c>
      <c r="Z12" s="30">
        <v>860</v>
      </c>
      <c r="AA12" s="72">
        <f t="shared" si="12"/>
        <v>87.6</v>
      </c>
      <c r="AB12" s="64">
        <f t="shared" si="13"/>
        <v>10.186046511627907</v>
      </c>
    </row>
    <row r="13" spans="1:28" ht="15">
      <c r="A13" s="101" t="s">
        <v>25</v>
      </c>
      <c r="B13" s="32">
        <v>342</v>
      </c>
      <c r="C13" s="6">
        <f t="shared" si="0"/>
        <v>12.400290065264684</v>
      </c>
      <c r="D13" s="32">
        <v>329</v>
      </c>
      <c r="E13" s="6">
        <f t="shared" si="1"/>
        <v>11.928934010152284</v>
      </c>
      <c r="F13" s="32">
        <v>326</v>
      </c>
      <c r="G13" s="6">
        <f t="shared" si="2"/>
        <v>11.820159535895575</v>
      </c>
      <c r="H13" s="32">
        <v>294</v>
      </c>
      <c r="I13" s="6">
        <f t="shared" si="3"/>
        <v>10.65989847715736</v>
      </c>
      <c r="J13" s="32">
        <v>262</v>
      </c>
      <c r="K13" s="6">
        <f t="shared" si="4"/>
        <v>9.499637418419145</v>
      </c>
      <c r="L13" s="32">
        <v>257</v>
      </c>
      <c r="M13" s="6">
        <f t="shared" si="5"/>
        <v>9.318346627991298</v>
      </c>
      <c r="N13" s="32">
        <v>258</v>
      </c>
      <c r="O13" s="6">
        <f t="shared" si="6"/>
        <v>9.354604786076868</v>
      </c>
      <c r="P13" s="34">
        <v>257</v>
      </c>
      <c r="Q13" s="6">
        <f t="shared" si="7"/>
        <v>9.318346627991298</v>
      </c>
      <c r="R13" s="32">
        <v>255</v>
      </c>
      <c r="S13" s="6">
        <f t="shared" si="8"/>
        <v>9.245830311820159</v>
      </c>
      <c r="T13" s="32">
        <v>231</v>
      </c>
      <c r="U13" s="6">
        <f t="shared" si="9"/>
        <v>8.375634517766498</v>
      </c>
      <c r="V13" s="32"/>
      <c r="W13" s="6">
        <f t="shared" si="10"/>
        <v>0</v>
      </c>
      <c r="X13" s="36"/>
      <c r="Y13" s="6">
        <f t="shared" si="11"/>
        <v>0</v>
      </c>
      <c r="Z13" s="30">
        <v>2758</v>
      </c>
      <c r="AA13" s="72">
        <f t="shared" si="12"/>
        <v>281.1</v>
      </c>
      <c r="AB13" s="64">
        <f t="shared" si="13"/>
        <v>10.192168237853517</v>
      </c>
    </row>
    <row r="14" spans="1:28" ht="15">
      <c r="A14" s="101" t="s">
        <v>28</v>
      </c>
      <c r="B14" s="129">
        <v>30</v>
      </c>
      <c r="C14" s="6">
        <f t="shared" si="0"/>
        <v>8.571428571428571</v>
      </c>
      <c r="D14" s="32">
        <v>34</v>
      </c>
      <c r="E14" s="6">
        <f t="shared" si="1"/>
        <v>9.714285714285714</v>
      </c>
      <c r="F14" s="32">
        <v>38</v>
      </c>
      <c r="G14" s="6">
        <f t="shared" si="2"/>
        <v>10.857142857142858</v>
      </c>
      <c r="H14" s="32">
        <v>36</v>
      </c>
      <c r="I14" s="6">
        <f t="shared" si="3"/>
        <v>10.285714285714285</v>
      </c>
      <c r="J14" s="32">
        <v>38</v>
      </c>
      <c r="K14" s="6">
        <f t="shared" si="4"/>
        <v>10.857142857142858</v>
      </c>
      <c r="L14" s="32">
        <v>39</v>
      </c>
      <c r="M14" s="6">
        <f t="shared" si="5"/>
        <v>11.142857142857142</v>
      </c>
      <c r="N14" s="32">
        <v>40</v>
      </c>
      <c r="O14" s="6">
        <f t="shared" si="6"/>
        <v>11.428571428571429</v>
      </c>
      <c r="P14" s="34">
        <v>43</v>
      </c>
      <c r="Q14" s="6">
        <f t="shared" si="7"/>
        <v>12.285714285714286</v>
      </c>
      <c r="R14" s="32">
        <v>34</v>
      </c>
      <c r="S14" s="6">
        <f t="shared" si="8"/>
        <v>9.714285714285714</v>
      </c>
      <c r="T14" s="32">
        <v>31</v>
      </c>
      <c r="U14" s="6">
        <f t="shared" si="9"/>
        <v>8.857142857142856</v>
      </c>
      <c r="V14" s="32"/>
      <c r="W14" s="6">
        <f t="shared" si="10"/>
        <v>0</v>
      </c>
      <c r="X14" s="36"/>
      <c r="Y14" s="6">
        <f t="shared" si="11"/>
        <v>0</v>
      </c>
      <c r="Z14" s="30">
        <v>350</v>
      </c>
      <c r="AA14" s="72">
        <f t="shared" si="12"/>
        <v>36.3</v>
      </c>
      <c r="AB14" s="64">
        <f t="shared" si="13"/>
        <v>10.37142857142857</v>
      </c>
    </row>
    <row r="15" spans="1:28" ht="15">
      <c r="A15" s="101" t="s">
        <v>6</v>
      </c>
      <c r="B15" s="32">
        <v>87</v>
      </c>
      <c r="C15" s="6">
        <f t="shared" si="0"/>
        <v>14.695945945945946</v>
      </c>
      <c r="D15" s="32">
        <v>83</v>
      </c>
      <c r="E15" s="6">
        <f t="shared" si="1"/>
        <v>14.020270270270272</v>
      </c>
      <c r="F15" s="32">
        <v>78</v>
      </c>
      <c r="G15" s="6">
        <f t="shared" si="2"/>
        <v>13.175675675675674</v>
      </c>
      <c r="H15" s="32">
        <v>71</v>
      </c>
      <c r="I15" s="6">
        <f t="shared" si="3"/>
        <v>11.993243243243242</v>
      </c>
      <c r="J15" s="32">
        <v>61</v>
      </c>
      <c r="K15" s="6">
        <f t="shared" si="4"/>
        <v>10.304054054054054</v>
      </c>
      <c r="L15" s="32">
        <v>55</v>
      </c>
      <c r="M15" s="6">
        <f t="shared" si="5"/>
        <v>9.29054054054054</v>
      </c>
      <c r="N15" s="32">
        <v>53</v>
      </c>
      <c r="O15" s="6">
        <f t="shared" si="6"/>
        <v>8.952702702702704</v>
      </c>
      <c r="P15" s="34">
        <v>50</v>
      </c>
      <c r="Q15" s="6">
        <f t="shared" si="7"/>
        <v>8.445945945945946</v>
      </c>
      <c r="R15" s="32">
        <v>58</v>
      </c>
      <c r="S15" s="6">
        <f t="shared" si="8"/>
        <v>9.797297297297296</v>
      </c>
      <c r="T15" s="32">
        <v>53</v>
      </c>
      <c r="U15" s="6">
        <f t="shared" si="9"/>
        <v>8.952702702702704</v>
      </c>
      <c r="V15" s="32"/>
      <c r="W15" s="6">
        <f t="shared" si="10"/>
        <v>0</v>
      </c>
      <c r="X15" s="36"/>
      <c r="Y15" s="6">
        <f t="shared" si="11"/>
        <v>0</v>
      </c>
      <c r="Z15" s="30">
        <v>592</v>
      </c>
      <c r="AA15" s="72">
        <f t="shared" si="12"/>
        <v>64.9</v>
      </c>
      <c r="AB15" s="64">
        <f t="shared" si="13"/>
        <v>10.962837837837839</v>
      </c>
    </row>
    <row r="16" spans="1:28" ht="15">
      <c r="A16" s="101" t="s">
        <v>3</v>
      </c>
      <c r="B16" s="32">
        <v>23</v>
      </c>
      <c r="C16" s="6">
        <f t="shared" si="0"/>
        <v>13.294797687861271</v>
      </c>
      <c r="D16" s="32">
        <v>21</v>
      </c>
      <c r="E16" s="6">
        <f t="shared" si="1"/>
        <v>12.138728323699421</v>
      </c>
      <c r="F16" s="32">
        <v>17</v>
      </c>
      <c r="G16" s="6">
        <f t="shared" si="2"/>
        <v>9.826589595375722</v>
      </c>
      <c r="H16" s="32">
        <v>17</v>
      </c>
      <c r="I16" s="6">
        <f t="shared" si="3"/>
        <v>9.826589595375722</v>
      </c>
      <c r="J16" s="32">
        <v>18</v>
      </c>
      <c r="K16" s="6">
        <f t="shared" si="4"/>
        <v>10.404624277456648</v>
      </c>
      <c r="L16" s="32">
        <v>19</v>
      </c>
      <c r="M16" s="6">
        <f t="shared" si="5"/>
        <v>10.982658959537572</v>
      </c>
      <c r="N16" s="32">
        <v>22</v>
      </c>
      <c r="O16" s="6">
        <f t="shared" si="6"/>
        <v>12.716763005780345</v>
      </c>
      <c r="P16" s="34">
        <v>22</v>
      </c>
      <c r="Q16" s="6">
        <f t="shared" si="7"/>
        <v>12.716763005780345</v>
      </c>
      <c r="R16" s="32">
        <v>18</v>
      </c>
      <c r="S16" s="6">
        <f t="shared" si="8"/>
        <v>10.404624277456648</v>
      </c>
      <c r="T16" s="32">
        <v>16</v>
      </c>
      <c r="U16" s="6">
        <f t="shared" si="9"/>
        <v>9.248554913294797</v>
      </c>
      <c r="V16" s="32"/>
      <c r="W16" s="6">
        <f t="shared" si="10"/>
        <v>0</v>
      </c>
      <c r="X16" s="36"/>
      <c r="Y16" s="6">
        <f t="shared" si="11"/>
        <v>0</v>
      </c>
      <c r="Z16" s="30">
        <v>173</v>
      </c>
      <c r="AA16" s="72">
        <f t="shared" si="12"/>
        <v>19.3</v>
      </c>
      <c r="AB16" s="64">
        <f t="shared" si="13"/>
        <v>11.15606936416185</v>
      </c>
    </row>
    <row r="17" spans="1:28" ht="15">
      <c r="A17" s="96" t="s">
        <v>5</v>
      </c>
      <c r="B17" s="32">
        <v>58</v>
      </c>
      <c r="C17" s="6">
        <f t="shared" si="0"/>
        <v>14.948453608247423</v>
      </c>
      <c r="D17" s="32">
        <v>53</v>
      </c>
      <c r="E17" s="6">
        <f t="shared" si="1"/>
        <v>13.65979381443299</v>
      </c>
      <c r="F17" s="32">
        <v>53</v>
      </c>
      <c r="G17" s="6">
        <f t="shared" si="2"/>
        <v>13.65979381443299</v>
      </c>
      <c r="H17" s="32">
        <v>43</v>
      </c>
      <c r="I17" s="6">
        <f t="shared" si="3"/>
        <v>11.082474226804123</v>
      </c>
      <c r="J17" s="32">
        <v>41</v>
      </c>
      <c r="K17" s="6">
        <f t="shared" si="4"/>
        <v>10.56701030927835</v>
      </c>
      <c r="L17" s="32">
        <v>38</v>
      </c>
      <c r="M17" s="6">
        <f t="shared" si="5"/>
        <v>9.793814432989691</v>
      </c>
      <c r="N17" s="32">
        <v>39</v>
      </c>
      <c r="O17" s="6">
        <f t="shared" si="6"/>
        <v>10.051546391752577</v>
      </c>
      <c r="P17" s="34">
        <v>42</v>
      </c>
      <c r="Q17" s="6">
        <f t="shared" si="7"/>
        <v>10.824742268041238</v>
      </c>
      <c r="R17" s="32">
        <v>38</v>
      </c>
      <c r="S17" s="6">
        <f t="shared" si="8"/>
        <v>9.793814432989691</v>
      </c>
      <c r="T17" s="32">
        <v>38</v>
      </c>
      <c r="U17" s="6">
        <f t="shared" si="9"/>
        <v>9.793814432989691</v>
      </c>
      <c r="V17" s="32"/>
      <c r="W17" s="6">
        <f t="shared" si="10"/>
        <v>0</v>
      </c>
      <c r="X17" s="36"/>
      <c r="Y17" s="6">
        <f t="shared" si="11"/>
        <v>0</v>
      </c>
      <c r="Z17" s="30">
        <v>388</v>
      </c>
      <c r="AA17" s="72">
        <f t="shared" si="12"/>
        <v>44.3</v>
      </c>
      <c r="AB17" s="64">
        <f t="shared" si="13"/>
        <v>11.417525773195877</v>
      </c>
    </row>
    <row r="18" spans="1:28" ht="15">
      <c r="A18" s="101" t="s">
        <v>9</v>
      </c>
      <c r="B18" s="32">
        <v>124</v>
      </c>
      <c r="C18" s="6">
        <f t="shared" si="0"/>
        <v>14.761904761904763</v>
      </c>
      <c r="D18" s="32">
        <v>118</v>
      </c>
      <c r="E18" s="6">
        <f t="shared" si="1"/>
        <v>14.047619047619047</v>
      </c>
      <c r="F18" s="32">
        <v>103</v>
      </c>
      <c r="G18" s="6">
        <f t="shared" si="2"/>
        <v>12.261904761904761</v>
      </c>
      <c r="H18" s="32">
        <v>95</v>
      </c>
      <c r="I18" s="6">
        <f t="shared" si="3"/>
        <v>11.30952380952381</v>
      </c>
      <c r="J18" s="32">
        <v>94</v>
      </c>
      <c r="K18" s="6">
        <f t="shared" si="4"/>
        <v>11.190476190476192</v>
      </c>
      <c r="L18" s="32">
        <v>93</v>
      </c>
      <c r="M18" s="6">
        <f t="shared" si="5"/>
        <v>11.071428571428571</v>
      </c>
      <c r="N18" s="32">
        <v>89</v>
      </c>
      <c r="O18" s="6">
        <f t="shared" si="6"/>
        <v>10.595238095238095</v>
      </c>
      <c r="P18" s="34">
        <v>90</v>
      </c>
      <c r="Q18" s="6">
        <f t="shared" si="7"/>
        <v>10.714285714285714</v>
      </c>
      <c r="R18" s="32">
        <v>81</v>
      </c>
      <c r="S18" s="6">
        <f t="shared" si="8"/>
        <v>9.642857142857144</v>
      </c>
      <c r="T18" s="32">
        <v>74</v>
      </c>
      <c r="U18" s="6">
        <f t="shared" si="9"/>
        <v>8.80952380952381</v>
      </c>
      <c r="V18" s="32"/>
      <c r="W18" s="6">
        <f t="shared" si="10"/>
        <v>0</v>
      </c>
      <c r="X18" s="36"/>
      <c r="Y18" s="6">
        <f t="shared" si="11"/>
        <v>0</v>
      </c>
      <c r="Z18" s="30">
        <v>840</v>
      </c>
      <c r="AA18" s="72">
        <f t="shared" si="12"/>
        <v>96.1</v>
      </c>
      <c r="AB18" s="64">
        <f t="shared" si="13"/>
        <v>11.44047619047619</v>
      </c>
    </row>
    <row r="19" spans="1:28" ht="15">
      <c r="A19" s="101" t="s">
        <v>1</v>
      </c>
      <c r="B19" s="32">
        <v>24</v>
      </c>
      <c r="C19" s="6">
        <f t="shared" si="0"/>
        <v>20.168067226890756</v>
      </c>
      <c r="D19" s="32">
        <v>24</v>
      </c>
      <c r="E19" s="6">
        <f t="shared" si="1"/>
        <v>20.168067226890756</v>
      </c>
      <c r="F19" s="32">
        <v>24</v>
      </c>
      <c r="G19" s="6">
        <f t="shared" si="2"/>
        <v>20.168067226890756</v>
      </c>
      <c r="H19" s="32">
        <v>20</v>
      </c>
      <c r="I19" s="6">
        <f t="shared" si="3"/>
        <v>16.80672268907563</v>
      </c>
      <c r="J19" s="32">
        <v>19</v>
      </c>
      <c r="K19" s="6">
        <f t="shared" si="4"/>
        <v>15.966386554621847</v>
      </c>
      <c r="L19" s="32">
        <v>15</v>
      </c>
      <c r="M19" s="6">
        <f t="shared" si="5"/>
        <v>12.605042016806722</v>
      </c>
      <c r="N19" s="32">
        <v>15</v>
      </c>
      <c r="O19" s="6">
        <f t="shared" si="6"/>
        <v>12.605042016806722</v>
      </c>
      <c r="P19" s="34">
        <v>15</v>
      </c>
      <c r="Q19" s="6">
        <f t="shared" si="7"/>
        <v>12.605042016806722</v>
      </c>
      <c r="R19" s="32">
        <v>14</v>
      </c>
      <c r="S19" s="6">
        <f t="shared" si="8"/>
        <v>11.76470588235294</v>
      </c>
      <c r="T19" s="32">
        <v>13</v>
      </c>
      <c r="U19" s="6">
        <f t="shared" si="9"/>
        <v>10.92436974789916</v>
      </c>
      <c r="V19" s="32"/>
      <c r="W19" s="6">
        <f t="shared" si="10"/>
        <v>0</v>
      </c>
      <c r="X19" s="36"/>
      <c r="Y19" s="6">
        <f t="shared" si="11"/>
        <v>0</v>
      </c>
      <c r="Z19" s="30">
        <v>119</v>
      </c>
      <c r="AA19" s="72">
        <f t="shared" si="12"/>
        <v>18.3</v>
      </c>
      <c r="AB19" s="64">
        <f t="shared" si="13"/>
        <v>15.378151260504202</v>
      </c>
    </row>
    <row r="20" spans="1:28" ht="15">
      <c r="A20" s="97" t="s">
        <v>4</v>
      </c>
      <c r="B20" s="42">
        <v>40</v>
      </c>
      <c r="C20" s="38">
        <f t="shared" si="0"/>
        <v>23.668639053254438</v>
      </c>
      <c r="D20" s="42">
        <v>40</v>
      </c>
      <c r="E20" s="38">
        <f t="shared" si="1"/>
        <v>23.668639053254438</v>
      </c>
      <c r="F20" s="42">
        <v>35</v>
      </c>
      <c r="G20" s="38">
        <f t="shared" si="2"/>
        <v>20.710059171597635</v>
      </c>
      <c r="H20" s="42">
        <v>29</v>
      </c>
      <c r="I20" s="38">
        <f t="shared" si="3"/>
        <v>17.159763313609467</v>
      </c>
      <c r="J20" s="42">
        <v>25</v>
      </c>
      <c r="K20" s="38">
        <f t="shared" si="4"/>
        <v>14.792899408284024</v>
      </c>
      <c r="L20" s="42">
        <v>16</v>
      </c>
      <c r="M20" s="38">
        <f t="shared" si="5"/>
        <v>9.467455621301776</v>
      </c>
      <c r="N20" s="42">
        <v>19</v>
      </c>
      <c r="O20" s="38">
        <f t="shared" si="6"/>
        <v>11.242603550295858</v>
      </c>
      <c r="P20" s="43">
        <v>18</v>
      </c>
      <c r="Q20" s="38">
        <f t="shared" si="7"/>
        <v>10.650887573964498</v>
      </c>
      <c r="R20" s="42">
        <v>18</v>
      </c>
      <c r="S20" s="38">
        <f t="shared" si="8"/>
        <v>10.650887573964498</v>
      </c>
      <c r="T20" s="42">
        <v>22</v>
      </c>
      <c r="U20" s="38">
        <f t="shared" si="9"/>
        <v>13.017751479289942</v>
      </c>
      <c r="V20" s="42"/>
      <c r="W20" s="38">
        <f t="shared" si="10"/>
        <v>0</v>
      </c>
      <c r="X20" s="44"/>
      <c r="Y20" s="38">
        <f t="shared" si="11"/>
        <v>0</v>
      </c>
      <c r="Z20" s="39">
        <v>169</v>
      </c>
      <c r="AA20" s="73">
        <f t="shared" si="12"/>
        <v>26.2</v>
      </c>
      <c r="AB20" s="64">
        <f t="shared" si="13"/>
        <v>15.502958579881657</v>
      </c>
    </row>
    <row r="21" spans="1:28" ht="16.5" thickBot="1">
      <c r="A21" s="19" t="s">
        <v>30</v>
      </c>
      <c r="B21" s="45">
        <f>SUM(B4:B20)</f>
        <v>4020</v>
      </c>
      <c r="C21" s="40">
        <f>(B21/$Z$21)*100</f>
        <v>11.670779503556394</v>
      </c>
      <c r="D21" s="45">
        <f>SUM(D4:D20)</f>
        <v>3962</v>
      </c>
      <c r="E21" s="40">
        <f>(D21/$Z$21)*100</f>
        <v>11.502395122659312</v>
      </c>
      <c r="F21" s="45">
        <f>SUM(F4:F20)</f>
        <v>3743</v>
      </c>
      <c r="G21" s="40">
        <f>(F21/$Z$21)*100</f>
        <v>10.866598925823777</v>
      </c>
      <c r="H21" s="45">
        <f>SUM(H4:H20)</f>
        <v>3466</v>
      </c>
      <c r="I21" s="40">
        <f>(H21/$Z$21)*100</f>
        <v>10.062418348091159</v>
      </c>
      <c r="J21" s="45">
        <f>SUM(J4:J20)</f>
        <v>3232</v>
      </c>
      <c r="K21" s="40">
        <f>(J21/$Z$21)*100</f>
        <v>9.383074466540862</v>
      </c>
      <c r="L21" s="45">
        <f>SUM(L4:L20)</f>
        <v>3144</v>
      </c>
      <c r="M21" s="40">
        <f>(L21/$Z$21)*100</f>
        <v>9.127594716214254</v>
      </c>
      <c r="N21" s="45">
        <f>SUM(N4:N20)</f>
        <v>3166</v>
      </c>
      <c r="O21" s="40">
        <f>(N21/$Z$21)*100</f>
        <v>9.191464653795906</v>
      </c>
      <c r="P21" s="45">
        <f>SUM(P4:P20)</f>
        <v>3131</v>
      </c>
      <c r="Q21" s="40">
        <f>(P21/$Z$21)*100</f>
        <v>9.08985338946146</v>
      </c>
      <c r="R21" s="45">
        <f>SUM(R4:R20)</f>
        <v>3009</v>
      </c>
      <c r="S21" s="40">
        <f>(R21/$Z$21)*100</f>
        <v>8.735665553781391</v>
      </c>
      <c r="T21" s="45">
        <f>SUM(T4:T20)</f>
        <v>2758</v>
      </c>
      <c r="U21" s="40">
        <f>(T21/$Z$21)*100</f>
        <v>8.006967629554362</v>
      </c>
      <c r="V21" s="45">
        <f>SUM(V4:V20)</f>
        <v>0</v>
      </c>
      <c r="W21" s="40">
        <f>(V21/$Z$21)*100</f>
        <v>0</v>
      </c>
      <c r="X21" s="45">
        <f>SUM(X4:X20)</f>
        <v>0</v>
      </c>
      <c r="Y21" s="40">
        <f>(X21/$Z$21)*100</f>
        <v>0</v>
      </c>
      <c r="Z21" s="46">
        <f>SUM(Z4:Z20)</f>
        <v>34445</v>
      </c>
      <c r="AA21" s="74">
        <f>SUM(AA4:AA20)</f>
        <v>3363.1000000000004</v>
      </c>
      <c r="AB21" s="69">
        <f>AA21/Z21*100</f>
        <v>9.763681230947888</v>
      </c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</sheetData>
  <sheetProtection/>
  <mergeCells count="15">
    <mergeCell ref="A2:A3"/>
    <mergeCell ref="Z2:Z3"/>
    <mergeCell ref="R2:S2"/>
    <mergeCell ref="P2:Q2"/>
    <mergeCell ref="N2:O2"/>
    <mergeCell ref="L2:M2"/>
    <mergeCell ref="H2:I2"/>
    <mergeCell ref="J2:K2"/>
    <mergeCell ref="F2:G2"/>
    <mergeCell ref="AA2:AB2"/>
    <mergeCell ref="T2:U2"/>
    <mergeCell ref="X2:Y2"/>
    <mergeCell ref="V2:W2"/>
    <mergeCell ref="B2:C2"/>
    <mergeCell ref="D2:E2"/>
  </mergeCells>
  <printOptions gridLines="1"/>
  <pageMargins left="1.33" right="0.5905511811023623" top="0.63" bottom="0.45" header="1.2" footer="0.7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BORSKI</dc:creator>
  <cp:keywords/>
  <dc:description/>
  <cp:lastModifiedBy>Robert</cp:lastModifiedBy>
  <cp:lastPrinted>2003-03-07T00:07:48Z</cp:lastPrinted>
  <dcterms:created xsi:type="dcterms:W3CDTF">2000-03-15T14:43:44Z</dcterms:created>
  <dcterms:modified xsi:type="dcterms:W3CDTF">2007-11-18T22:25:46Z</dcterms:modified>
  <cp:category/>
  <cp:version/>
  <cp:contentType/>
  <cp:contentStatus/>
</cp:coreProperties>
</file>